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095" windowHeight="8460" tabRatio="735"/>
  </bookViews>
  <sheets>
    <sheet name="Modelo Preenchido" sheetId="21" r:id="rId1"/>
    <sheet name="Agosto-2017" sheetId="1" r:id="rId2"/>
    <sheet name="Setembro-2017" sheetId="22" r:id="rId3"/>
    <sheet name="Outubro-2017" sheetId="23" r:id="rId4"/>
    <sheet name="Novembro-2017" sheetId="24" r:id="rId5"/>
    <sheet name="Dezembro-2017" sheetId="25" r:id="rId6"/>
    <sheet name="Janeiro-2018" sheetId="26" r:id="rId7"/>
    <sheet name="Fevereiro-2018" sheetId="27" r:id="rId8"/>
    <sheet name="Março-2018" sheetId="28" r:id="rId9"/>
    <sheet name="Abril-2018" sheetId="29" r:id="rId10"/>
    <sheet name="Maio-2018" sheetId="30" r:id="rId11"/>
    <sheet name="Junho-2018" sheetId="31" r:id="rId12"/>
    <sheet name="Julho-2018" sheetId="32" r:id="rId13"/>
    <sheet name="Agosto-2018" sheetId="33" r:id="rId14"/>
    <sheet name="Setembro-2018" sheetId="34" r:id="rId15"/>
    <sheet name="Outubro-2018" sheetId="35" r:id="rId16"/>
    <sheet name="Novembro-2018" sheetId="36" r:id="rId17"/>
    <sheet name="Dezembro-2018" sheetId="37" r:id="rId18"/>
    <sheet name="Gráficos" sheetId="4" r:id="rId19"/>
  </sheets>
  <definedNames>
    <definedName name="_xlnm.Print_Area" localSheetId="9">'Abril-2018'!$A$1:$R$58</definedName>
    <definedName name="_xlnm.Print_Area" localSheetId="1">'Agosto-2017'!$A$1:$R$58</definedName>
    <definedName name="_xlnm.Print_Area" localSheetId="13">'Agosto-2018'!$A$1:$R$58</definedName>
    <definedName name="_xlnm.Print_Area" localSheetId="5">'Dezembro-2017'!$A$1:$R$58</definedName>
    <definedName name="_xlnm.Print_Area" localSheetId="17">'Dezembro-2018'!$A$1:$R$58</definedName>
    <definedName name="_xlnm.Print_Area" localSheetId="7">'Fevereiro-2018'!$A$1:$R$58</definedName>
    <definedName name="_xlnm.Print_Area" localSheetId="18">Gráficos!$A$1:$T$41</definedName>
    <definedName name="_xlnm.Print_Area" localSheetId="6">'Janeiro-2018'!$A$1:$R$58</definedName>
    <definedName name="_xlnm.Print_Area" localSheetId="12">'Julho-2018'!$A$1:$R$58</definedName>
    <definedName name="_xlnm.Print_Area" localSheetId="11">'Junho-2018'!$A$1:$R$58</definedName>
    <definedName name="_xlnm.Print_Area" localSheetId="10">'Maio-2018'!$A$1:$R$58</definedName>
    <definedName name="_xlnm.Print_Area" localSheetId="8">'Março-2018'!$A$1:$R$58</definedName>
    <definedName name="_xlnm.Print_Area" localSheetId="0">'Modelo Preenchido'!$A$1:$R$57</definedName>
    <definedName name="_xlnm.Print_Area" localSheetId="4">'Novembro-2017'!$A$1:$R$58</definedName>
    <definedName name="_xlnm.Print_Area" localSheetId="16">'Novembro-2018'!$A$1:$R$58</definedName>
    <definedName name="_xlnm.Print_Area" localSheetId="3">'Outubro-2017'!$A$1:$R$58</definedName>
    <definedName name="_xlnm.Print_Area" localSheetId="15">'Outubro-2018'!$A$1:$R$58</definedName>
    <definedName name="_xlnm.Print_Area" localSheetId="2">'Setembro-2017'!$A$1:$R$58</definedName>
    <definedName name="_xlnm.Print_Area" localSheetId="14">'Setembro-2018'!$A$1:$R$58</definedName>
  </definedNames>
  <calcPr calcId="124519"/>
</workbook>
</file>

<file path=xl/calcChain.xml><?xml version="1.0" encoding="utf-8"?>
<calcChain xmlns="http://schemas.openxmlformats.org/spreadsheetml/2006/main">
  <c r="F3" i="1"/>
  <c r="F3" i="22"/>
  <c r="R5" i="4" l="1"/>
  <c r="R4"/>
  <c r="R3"/>
  <c r="Q5"/>
  <c r="Q4"/>
  <c r="Q3"/>
  <c r="P5"/>
  <c r="P4"/>
  <c r="P3"/>
  <c r="O5"/>
  <c r="O4"/>
  <c r="O3"/>
  <c r="N5"/>
  <c r="N4"/>
  <c r="N3"/>
  <c r="M5"/>
  <c r="M4"/>
  <c r="M3"/>
  <c r="L5"/>
  <c r="L4"/>
  <c r="L3"/>
  <c r="K5"/>
  <c r="K4"/>
  <c r="K3"/>
  <c r="J5"/>
  <c r="J4"/>
  <c r="J3"/>
  <c r="I5"/>
  <c r="I4"/>
  <c r="I3"/>
  <c r="H5"/>
  <c r="H4"/>
  <c r="H3"/>
  <c r="C57" i="37"/>
  <c r="S3" i="4" s="1"/>
  <c r="F54" i="37"/>
  <c r="F52"/>
  <c r="F47"/>
  <c r="F38"/>
  <c r="F31"/>
  <c r="F21"/>
  <c r="F3"/>
  <c r="F57" s="1"/>
  <c r="S4" i="4" s="1"/>
  <c r="C57" i="36"/>
  <c r="I5" s="1"/>
  <c r="F54"/>
  <c r="F52"/>
  <c r="F47"/>
  <c r="F38"/>
  <c r="F31"/>
  <c r="F21"/>
  <c r="F3"/>
  <c r="F57" s="1"/>
  <c r="I4" s="1"/>
  <c r="C57" i="35"/>
  <c r="I5" s="1"/>
  <c r="F54"/>
  <c r="F52"/>
  <c r="F47"/>
  <c r="F38"/>
  <c r="F31"/>
  <c r="F21"/>
  <c r="F3"/>
  <c r="F57" s="1"/>
  <c r="C57" i="34"/>
  <c r="F54"/>
  <c r="F52"/>
  <c r="F47"/>
  <c r="F38"/>
  <c r="F31"/>
  <c r="F21"/>
  <c r="I5"/>
  <c r="F3"/>
  <c r="F57" s="1"/>
  <c r="C57" i="33"/>
  <c r="F54"/>
  <c r="F52"/>
  <c r="F47"/>
  <c r="F38"/>
  <c r="F31"/>
  <c r="F21"/>
  <c r="F3"/>
  <c r="F57" s="1"/>
  <c r="I4" s="1"/>
  <c r="C57" i="32"/>
  <c r="F54"/>
  <c r="F52"/>
  <c r="F47"/>
  <c r="F38"/>
  <c r="F31"/>
  <c r="F21"/>
  <c r="I5"/>
  <c r="F3"/>
  <c r="F57" s="1"/>
  <c r="I4" s="1"/>
  <c r="C57" i="31"/>
  <c r="I5" s="1"/>
  <c r="F54"/>
  <c r="F52"/>
  <c r="F47"/>
  <c r="F38"/>
  <c r="F31"/>
  <c r="F21"/>
  <c r="F3"/>
  <c r="F57" s="1"/>
  <c r="I4" s="1"/>
  <c r="C57" i="30"/>
  <c r="F54"/>
  <c r="F52"/>
  <c r="F47"/>
  <c r="F38"/>
  <c r="F31"/>
  <c r="F21"/>
  <c r="F3"/>
  <c r="F57" s="1"/>
  <c r="I4" s="1"/>
  <c r="C57" i="29"/>
  <c r="I5" s="1"/>
  <c r="F54"/>
  <c r="F52"/>
  <c r="F47"/>
  <c r="F38"/>
  <c r="F31"/>
  <c r="F21"/>
  <c r="F3"/>
  <c r="F57" s="1"/>
  <c r="C57" i="28"/>
  <c r="F54"/>
  <c r="F52"/>
  <c r="F47"/>
  <c r="F38"/>
  <c r="F31"/>
  <c r="F21"/>
  <c r="I5"/>
  <c r="F3"/>
  <c r="F57" s="1"/>
  <c r="I4" s="1"/>
  <c r="C57" i="27"/>
  <c r="I5" s="1"/>
  <c r="F54"/>
  <c r="F52"/>
  <c r="F47"/>
  <c r="F38"/>
  <c r="F31"/>
  <c r="F21"/>
  <c r="F3"/>
  <c r="F57" s="1"/>
  <c r="I4" s="1"/>
  <c r="C57" i="26"/>
  <c r="I5" s="1"/>
  <c r="F54"/>
  <c r="F52"/>
  <c r="F47"/>
  <c r="F38"/>
  <c r="F31"/>
  <c r="F21"/>
  <c r="F3"/>
  <c r="F57" s="1"/>
  <c r="I4" s="1"/>
  <c r="C57" i="25"/>
  <c r="I5" s="1"/>
  <c r="F54"/>
  <c r="F52"/>
  <c r="F47"/>
  <c r="F38"/>
  <c r="F31"/>
  <c r="F21"/>
  <c r="F3"/>
  <c r="F57" s="1"/>
  <c r="G4" i="4" s="1"/>
  <c r="C57" i="24"/>
  <c r="F3" i="4" s="1"/>
  <c r="F54" i="24"/>
  <c r="F52"/>
  <c r="F47"/>
  <c r="F38"/>
  <c r="F31"/>
  <c r="F21"/>
  <c r="I5"/>
  <c r="F3"/>
  <c r="F57" s="1"/>
  <c r="F4" i="4" s="1"/>
  <c r="C57" i="23"/>
  <c r="I5" s="1"/>
  <c r="F54"/>
  <c r="F52"/>
  <c r="F47"/>
  <c r="F38"/>
  <c r="F31"/>
  <c r="F21"/>
  <c r="F3"/>
  <c r="F57" s="1"/>
  <c r="E4" i="4" s="1"/>
  <c r="C57" i="22"/>
  <c r="D3" i="4" s="1"/>
  <c r="F54" i="22"/>
  <c r="F52"/>
  <c r="F47"/>
  <c r="F38"/>
  <c r="F31"/>
  <c r="F21"/>
  <c r="F57"/>
  <c r="D4" i="4" s="1"/>
  <c r="F22" i="21"/>
  <c r="F32"/>
  <c r="F39"/>
  <c r="F45"/>
  <c r="F50"/>
  <c r="F52"/>
  <c r="F36"/>
  <c r="F29"/>
  <c r="F27"/>
  <c r="F26"/>
  <c r="F23"/>
  <c r="F10"/>
  <c r="F9"/>
  <c r="F8"/>
  <c r="C56"/>
  <c r="I5" s="1"/>
  <c r="C57" i="1"/>
  <c r="C3" i="4" s="1"/>
  <c r="F54" i="1"/>
  <c r="F52"/>
  <c r="F47"/>
  <c r="F38"/>
  <c r="F31"/>
  <c r="F21"/>
  <c r="G3" i="4" l="1"/>
  <c r="I4" i="23"/>
  <c r="E3" i="4"/>
  <c r="I5" i="22"/>
  <c r="I4" i="37"/>
  <c r="I2"/>
  <c r="S5" i="4" s="1"/>
  <c r="I5" i="37"/>
  <c r="I2" i="36"/>
  <c r="I2" i="35"/>
  <c r="I4"/>
  <c r="I2" i="34"/>
  <c r="I4"/>
  <c r="I2" i="33"/>
  <c r="I5"/>
  <c r="I2" i="32"/>
  <c r="I2" i="31"/>
  <c r="I2" i="30"/>
  <c r="I5"/>
  <c r="I2" i="29"/>
  <c r="I4"/>
  <c r="I2" i="28"/>
  <c r="I2" i="27"/>
  <c r="I2" i="26"/>
  <c r="I4" i="25"/>
  <c r="I2"/>
  <c r="G5" i="4" s="1"/>
  <c r="I2" i="24"/>
  <c r="F5" i="4" s="1"/>
  <c r="I4" i="24"/>
  <c r="I2" i="23"/>
  <c r="E5" i="4" s="1"/>
  <c r="I2" i="22"/>
  <c r="D5" i="4" s="1"/>
  <c r="I4" i="22"/>
  <c r="F3" i="21"/>
  <c r="F56"/>
  <c r="I4" s="1"/>
  <c r="F57" i="1"/>
  <c r="I5"/>
  <c r="I4" l="1"/>
  <c r="C4" i="4"/>
  <c r="I2" i="21"/>
  <c r="I2" i="1"/>
  <c r="C5" i="4" s="1"/>
</calcChain>
</file>

<file path=xl/sharedStrings.xml><?xml version="1.0" encoding="utf-8"?>
<sst xmlns="http://schemas.openxmlformats.org/spreadsheetml/2006/main" count="1209" uniqueCount="67">
  <si>
    <t>Salário</t>
  </si>
  <si>
    <t>Comissão</t>
  </si>
  <si>
    <t>Supermercado</t>
  </si>
  <si>
    <t>Diversos</t>
  </si>
  <si>
    <t>Farmácia</t>
  </si>
  <si>
    <t>Internet</t>
  </si>
  <si>
    <t>Condomínio</t>
  </si>
  <si>
    <t>Previdência</t>
  </si>
  <si>
    <t>Plano de Saúde</t>
  </si>
  <si>
    <t>Combustível</t>
  </si>
  <si>
    <t>Manutenção do Carro</t>
  </si>
  <si>
    <t>Telefone Fixo</t>
  </si>
  <si>
    <t>Celular</t>
  </si>
  <si>
    <t>Aluguel</t>
  </si>
  <si>
    <t>TV a Cabo</t>
  </si>
  <si>
    <t>Alimentação Fora</t>
  </si>
  <si>
    <t>Água</t>
  </si>
  <si>
    <t>Academia</t>
  </si>
  <si>
    <t>Estacionamento</t>
  </si>
  <si>
    <t>Feira</t>
  </si>
  <si>
    <t>Taxi</t>
  </si>
  <si>
    <t>Mensalidade do Clube</t>
  </si>
  <si>
    <t>Vestuário</t>
  </si>
  <si>
    <t>TOTAL &gt;&gt;&gt;</t>
  </si>
  <si>
    <t>Prestação do Carro</t>
  </si>
  <si>
    <t>Prestação do Imóvel</t>
  </si>
  <si>
    <t>SALDO do MÊS</t>
  </si>
  <si>
    <t>GuiadeFinancas.com</t>
  </si>
  <si>
    <t>Mês</t>
  </si>
  <si>
    <t>Saldo do Mês</t>
  </si>
  <si>
    <t>Caridade</t>
  </si>
  <si>
    <t>Revistas/Livros</t>
  </si>
  <si>
    <t>Viagens/Lazer</t>
  </si>
  <si>
    <t>Família</t>
  </si>
  <si>
    <t>Poupança/Aplicação</t>
  </si>
  <si>
    <t>DESPESAS</t>
  </si>
  <si>
    <t>Médico/Exames</t>
  </si>
  <si>
    <t>CASA</t>
  </si>
  <si>
    <t>TRANSPORTE</t>
  </si>
  <si>
    <t>Ônibus/Metrô</t>
  </si>
  <si>
    <t>SAÚDE</t>
  </si>
  <si>
    <t>LAZER</t>
  </si>
  <si>
    <t>Colégio/Faculdade</t>
  </si>
  <si>
    <t>Cursos em Geral</t>
  </si>
  <si>
    <t>EDUCAÇÃO</t>
  </si>
  <si>
    <t>Lavanderia</t>
  </si>
  <si>
    <t>Material Didático</t>
  </si>
  <si>
    <t>Uniforme</t>
  </si>
  <si>
    <t>DIVERSOS</t>
  </si>
  <si>
    <t>Energia Elétrica</t>
  </si>
  <si>
    <t>ECONOMIA</t>
  </si>
  <si>
    <t>Seguro Residencial</t>
  </si>
  <si>
    <t>Seguro Automóvel</t>
  </si>
  <si>
    <t>IPVA/Licenciamento</t>
  </si>
  <si>
    <t>Manutenção da Casa</t>
  </si>
  <si>
    <t>Compras Extras</t>
  </si>
  <si>
    <t>Fisioterapia</t>
  </si>
  <si>
    <t>DESPESAS SOBRE RECEITA</t>
  </si>
  <si>
    <t>ECONOMIA SOBRE RECEITA</t>
  </si>
  <si>
    <t>Outros</t>
  </si>
  <si>
    <t>RECEITAS</t>
  </si>
  <si>
    <t>Receitas</t>
  </si>
  <si>
    <t>Despesas</t>
  </si>
  <si>
    <t>ATENÇÃO</t>
  </si>
  <si>
    <t>ESSA ABA DA PLANILHA É APENAS UM MODELO DE PREENCHIMENTO DE DADOS!</t>
  </si>
  <si>
    <t>AVISOS/INSTRUÇÕES</t>
  </si>
  <si>
    <r>
      <t xml:space="preserve">1. Essa planilha de controle financeiro, para orçamento doméstico, foi descarregada gratuitamente no </t>
    </r>
    <r>
      <rPr>
        <b/>
        <sz val="11"/>
        <color rgb="FFFF0000"/>
        <rFont val="Calibri"/>
        <family val="2"/>
        <scheme val="minor"/>
      </rPr>
      <t>GuiadeFinancas.com</t>
    </r>
    <r>
      <rPr>
        <sz val="11"/>
        <color rgb="FFFF0000"/>
        <rFont val="Calibri"/>
        <family val="2"/>
        <scheme val="minor"/>
      </rPr>
      <t xml:space="preserve">, na forma em que se encontra, para uso sob sua própria responsabilidade;
2. Você pode alterar os subitens de "Receitas" ou "Despesas" não aplicáveis a você, de acordo com a sua necessidade;
3. Para inserir mais valores numa mesma célula, crie a seguinte fórmula: =valor1+valor2+valor3+....valorN
</t>
    </r>
    <r>
      <rPr>
        <i/>
        <sz val="11"/>
        <color rgb="FFFF0000"/>
        <rFont val="Calibri"/>
        <family val="2"/>
        <scheme val="minor"/>
      </rPr>
      <t>por exemplo, considerando a linha supermercado:
um valor: 350,00
dois valores: =350,00+420,00</t>
    </r>
    <r>
      <rPr>
        <sz val="11"/>
        <color rgb="FFFF0000"/>
        <rFont val="Calibri"/>
        <family val="2"/>
        <scheme val="minor"/>
      </rPr>
      <t xml:space="preserve">;
4. Para copiar a aba, tecle CTRL + botão esquerdo do mouse sobre a aba e movimente-a para o lado;
5. </t>
    </r>
    <r>
      <rPr>
        <u/>
        <sz val="11"/>
        <color rgb="FFFF0000"/>
        <rFont val="Calibri"/>
        <family val="2"/>
        <scheme val="minor"/>
      </rPr>
      <t>O gráfico "Perfil das Despesas" surgirá na medida em que os dados sejam preenchidos</t>
    </r>
    <r>
      <rPr>
        <sz val="11"/>
        <color rgb="FFFF0000"/>
        <rFont val="Calibri"/>
        <family val="2"/>
        <scheme val="minor"/>
      </rPr>
      <t xml:space="preserve">;
6. Para a utilização da planilha, é necessário ter um conhecimento básico do Microsoft Excel, pois, infelizmente, não podemos dar suporte nesse sentido;
7. Informações de erro, ou sugestões, são bem-vindas através do website GuiadeFinancas.com;
</t>
    </r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</si>
</sst>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0.0%"/>
  </numFmts>
  <fonts count="14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2" borderId="0" xfId="0" applyFill="1"/>
    <xf numFmtId="164" fontId="0" fillId="2" borderId="0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5" fontId="6" fillId="2" borderId="0" xfId="0" applyNumberFormat="1" applyFont="1" applyFill="1"/>
    <xf numFmtId="0" fontId="0" fillId="2" borderId="0" xfId="0" applyFill="1" applyBorder="1"/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3" borderId="24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0" fillId="3" borderId="10" xfId="0" applyFill="1" applyBorder="1"/>
    <xf numFmtId="0" fontId="5" fillId="3" borderId="10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6" fillId="3" borderId="22" xfId="0" applyFont="1" applyFill="1" applyBorder="1" applyAlignment="1">
      <alignment horizontal="right" vertical="center"/>
    </xf>
    <xf numFmtId="164" fontId="5" fillId="3" borderId="23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164" fontId="5" fillId="4" borderId="11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6" fillId="4" borderId="18" xfId="0" applyFont="1" applyFill="1" applyBorder="1" applyAlignment="1">
      <alignment horizontal="right" vertical="center"/>
    </xf>
    <xf numFmtId="164" fontId="5" fillId="4" borderId="19" xfId="0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165" fontId="8" fillId="5" borderId="2" xfId="0" applyNumberFormat="1" applyFont="1" applyFill="1" applyBorder="1" applyAlignment="1">
      <alignment vertical="center"/>
    </xf>
    <xf numFmtId="0" fontId="8" fillId="5" borderId="5" xfId="0" applyFont="1" applyFill="1" applyBorder="1" applyAlignment="1">
      <alignment horizontal="right" vertical="center"/>
    </xf>
    <xf numFmtId="165" fontId="8" fillId="5" borderId="6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164" fontId="5" fillId="4" borderId="13" xfId="0" applyNumberFormat="1" applyFont="1" applyFill="1" applyBorder="1" applyAlignment="1">
      <alignment horizontal="right" vertical="center"/>
    </xf>
    <xf numFmtId="164" fontId="5" fillId="4" borderId="19" xfId="0" applyNumberFormat="1" applyFont="1" applyFill="1" applyBorder="1" applyAlignment="1">
      <alignment horizontal="right" vertical="center"/>
    </xf>
    <xf numFmtId="164" fontId="5" fillId="3" borderId="25" xfId="0" applyNumberFormat="1" applyFont="1" applyFill="1" applyBorder="1" applyAlignment="1">
      <alignment horizontal="right" vertical="center"/>
    </xf>
    <xf numFmtId="164" fontId="5" fillId="3" borderId="11" xfId="0" applyNumberFormat="1" applyFont="1" applyFill="1" applyBorder="1" applyAlignment="1">
      <alignment horizontal="right" vertical="center"/>
    </xf>
    <xf numFmtId="0" fontId="0" fillId="3" borderId="11" xfId="0" applyFill="1" applyBorder="1" applyAlignment="1">
      <alignment horizontal="right"/>
    </xf>
    <xf numFmtId="164" fontId="5" fillId="3" borderId="21" xfId="0" applyNumberFormat="1" applyFont="1" applyFill="1" applyBorder="1" applyAlignment="1">
      <alignment horizontal="right" vertical="center"/>
    </xf>
    <xf numFmtId="164" fontId="5" fillId="3" borderId="23" xfId="0" applyNumberFormat="1" applyFont="1" applyFill="1" applyBorder="1" applyAlignment="1">
      <alignment horizontal="right" vertical="center"/>
    </xf>
    <xf numFmtId="164" fontId="5" fillId="4" borderId="11" xfId="0" applyNumberFormat="1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right" vertical="center"/>
      <protection locked="0"/>
    </xf>
    <xf numFmtId="164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right" vertical="center"/>
      <protection locked="0"/>
    </xf>
    <xf numFmtId="164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5" fillId="3" borderId="20" xfId="0" applyFont="1" applyFill="1" applyBorder="1" applyAlignment="1" applyProtection="1">
      <alignment vertical="center"/>
      <protection locked="0"/>
    </xf>
    <xf numFmtId="164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vertical="center"/>
      <protection locked="0"/>
    </xf>
    <xf numFmtId="164" fontId="5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17" fontId="11" fillId="0" borderId="7" xfId="0" applyNumberFormat="1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3" fillId="2" borderId="5" xfId="1" applyFont="1" applyFill="1" applyBorder="1" applyAlignment="1" applyProtection="1">
      <alignment horizontal="center" vertical="top"/>
    </xf>
    <xf numFmtId="0" fontId="3" fillId="2" borderId="17" xfId="1" applyFont="1" applyFill="1" applyBorder="1" applyAlignment="1" applyProtection="1">
      <alignment horizontal="center" vertical="top"/>
    </xf>
    <xf numFmtId="0" fontId="3" fillId="2" borderId="6" xfId="1" applyFont="1" applyFill="1" applyBorder="1" applyAlignment="1" applyProtection="1">
      <alignment horizontal="center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7"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b/>
        <i val="0"/>
        <color rgb="FFFF0000"/>
      </font>
    </dxf>
    <dxf>
      <font>
        <b/>
        <i val="0"/>
        <color rgb="FF0099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9900"/>
      </font>
    </dxf>
  </dxfs>
  <tableStyles count="0" defaultTableStyle="TableStyleMedium9" defaultPivotStyle="PivotStyleLight16"/>
  <colors>
    <mruColors>
      <color rgb="FF99FF99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('Modelo Preenchido'!$E$3,'Modelo Preenchido'!$E$22,'Modelo Preenchido'!$E$32,'Modelo Preenchido'!$E$39,'Modelo Preenchido'!$E$45,'Modelo Preenchido'!$E$50,'Modelo Preenchido'!$E$52)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('Modelo Preenchido'!$F$3,'Modelo Preenchido'!$F$22,'Modelo Preenchido'!$F$32,'Modelo Preenchido'!$F$39,'Modelo Preenchido'!$F$45,'Modelo Preenchido'!$F$50,'Modelo Preenchido'!$F$52)</c:f>
              <c:numCache>
                <c:formatCode>"R$"\ #,##0.00</c:formatCode>
                <c:ptCount val="7"/>
                <c:pt idx="0">
                  <c:v>4797</c:v>
                </c:pt>
                <c:pt idx="1">
                  <c:v>896</c:v>
                </c:pt>
                <c:pt idx="2">
                  <c:v>814</c:v>
                </c:pt>
                <c:pt idx="3">
                  <c:v>800</c:v>
                </c:pt>
                <c:pt idx="4">
                  <c:v>208</c:v>
                </c:pt>
                <c:pt idx="5">
                  <c:v>150</c:v>
                </c:pt>
                <c:pt idx="6">
                  <c:v>240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864"/>
          <c:y val="2.7535475681669487E-3"/>
          <c:w val="0.62767163639540602"/>
          <c:h val="0.7202752455875151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886"/>
          <c:y val="2.7535475681669513E-3"/>
          <c:w val="0.62767163639540668"/>
          <c:h val="0.72027524558751532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897"/>
          <c:y val="2.7535475681669547E-3"/>
          <c:w val="0.62767163639540735"/>
          <c:h val="0.72027524558751554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914"/>
          <c:y val="2.7535475681669582E-3"/>
          <c:w val="0.62767163639540802"/>
          <c:h val="0.72027524558751577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936"/>
          <c:y val="2.7535475681669608E-3"/>
          <c:w val="0.62767163639540868"/>
          <c:h val="0.72027524558751599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947"/>
          <c:y val="2.7535475681669634E-3"/>
          <c:w val="0.62767163639540935"/>
          <c:h val="0.72027524558751621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964"/>
          <c:y val="2.753547568166966E-3"/>
          <c:w val="0.62767163639541002"/>
          <c:h val="0.72027524558751643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986"/>
          <c:y val="2.7535475681669686E-3"/>
          <c:w val="0.62767163639541068"/>
          <c:h val="0.72027524558751665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997"/>
          <c:y val="2.7535475681669704E-3"/>
          <c:w val="0.62767163639541135"/>
          <c:h val="0.72027524558751665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Gráficos!$B$3</c:f>
              <c:strCache>
                <c:ptCount val="1"/>
                <c:pt idx="0">
                  <c:v>Receitas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Gráficos!$C$2:$S$2</c:f>
              <c:numCache>
                <c:formatCode>mmm/yy</c:formatCode>
                <c:ptCount val="17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  <c:pt idx="6">
                  <c:v>43132</c:v>
                </c:pt>
                <c:pt idx="7">
                  <c:v>43160</c:v>
                </c:pt>
                <c:pt idx="8">
                  <c:v>43191</c:v>
                </c:pt>
                <c:pt idx="9">
                  <c:v>43221</c:v>
                </c:pt>
                <c:pt idx="10">
                  <c:v>43252</c:v>
                </c:pt>
                <c:pt idx="11">
                  <c:v>43282</c:v>
                </c:pt>
                <c:pt idx="12">
                  <c:v>43313</c:v>
                </c:pt>
                <c:pt idx="13">
                  <c:v>43344</c:v>
                </c:pt>
                <c:pt idx="14">
                  <c:v>43374</c:v>
                </c:pt>
                <c:pt idx="15">
                  <c:v>43405</c:v>
                </c:pt>
                <c:pt idx="16">
                  <c:v>43435</c:v>
                </c:pt>
              </c:numCache>
            </c:numRef>
          </c:cat>
          <c:val>
            <c:numRef>
              <c:f>Gráficos!$C$3:$S$3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marker val="1"/>
        <c:axId val="70840320"/>
        <c:axId val="70841856"/>
      </c:lineChart>
      <c:dateAx>
        <c:axId val="70840320"/>
        <c:scaling>
          <c:orientation val="minMax"/>
        </c:scaling>
        <c:axPos val="b"/>
        <c:numFmt formatCode="mmm/yy" sourceLinked="1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0841856"/>
        <c:crosses val="autoZero"/>
        <c:auto val="1"/>
        <c:lblOffset val="100"/>
      </c:dateAx>
      <c:valAx>
        <c:axId val="70841856"/>
        <c:scaling>
          <c:orientation val="minMax"/>
        </c:scaling>
        <c:axPos val="l"/>
        <c:majorGridlines/>
        <c:numFmt formatCode="General" sourceLinked="1"/>
        <c:tickLblPos val="nextTo"/>
        <c:crossAx val="70840320"/>
        <c:crosses val="autoZero"/>
        <c:crossBetween val="midCat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736"/>
          <c:y val="2.753547568166927E-3"/>
          <c:w val="0.62767163639540036"/>
          <c:h val="0.72027524558751332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Gráficos!$B$4</c:f>
              <c:strCache>
                <c:ptCount val="1"/>
                <c:pt idx="0">
                  <c:v>Despesas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Gráficos!$C$2:$S$2</c:f>
              <c:numCache>
                <c:formatCode>mmm/yy</c:formatCode>
                <c:ptCount val="17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  <c:pt idx="6">
                  <c:v>43132</c:v>
                </c:pt>
                <c:pt idx="7">
                  <c:v>43160</c:v>
                </c:pt>
                <c:pt idx="8">
                  <c:v>43191</c:v>
                </c:pt>
                <c:pt idx="9">
                  <c:v>43221</c:v>
                </c:pt>
                <c:pt idx="10">
                  <c:v>43252</c:v>
                </c:pt>
                <c:pt idx="11">
                  <c:v>43282</c:v>
                </c:pt>
                <c:pt idx="12">
                  <c:v>43313</c:v>
                </c:pt>
                <c:pt idx="13">
                  <c:v>43344</c:v>
                </c:pt>
                <c:pt idx="14">
                  <c:v>43374</c:v>
                </c:pt>
                <c:pt idx="15">
                  <c:v>43405</c:v>
                </c:pt>
                <c:pt idx="16">
                  <c:v>43435</c:v>
                </c:pt>
              </c:numCache>
            </c:numRef>
          </c:cat>
          <c:val>
            <c:numRef>
              <c:f>Gráficos!$C$4:$S$4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marker val="1"/>
        <c:axId val="72310784"/>
        <c:axId val="72312704"/>
      </c:lineChart>
      <c:dateAx>
        <c:axId val="72310784"/>
        <c:scaling>
          <c:orientation val="minMax"/>
        </c:scaling>
        <c:axPos val="b"/>
        <c:numFmt formatCode="mmm/yy" sourceLinked="1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2312704"/>
        <c:crosses val="autoZero"/>
        <c:auto val="1"/>
        <c:lblOffset val="100"/>
      </c:dateAx>
      <c:valAx>
        <c:axId val="72312704"/>
        <c:scaling>
          <c:orientation val="minMax"/>
        </c:scaling>
        <c:axPos val="l"/>
        <c:majorGridlines/>
        <c:numFmt formatCode="General" sourceLinked="1"/>
        <c:tickLblPos val="nextTo"/>
        <c:crossAx val="72310784"/>
        <c:crosses val="autoZero"/>
        <c:crossBetween val="midCat"/>
      </c:valAx>
    </c:plotArea>
    <c:plotVisOnly val="1"/>
  </c:chart>
  <c:spPr>
    <a:solidFill>
      <a:schemeClr val="accent2">
        <a:lumMod val="40000"/>
        <a:lumOff val="60000"/>
      </a:schemeClr>
    </a:solidFill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Gráficos!$B$5</c:f>
              <c:strCache>
                <c:ptCount val="1"/>
                <c:pt idx="0">
                  <c:v>Saldo do Mês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Gráficos!$C$2:$S$2</c:f>
              <c:numCache>
                <c:formatCode>mmm/yy</c:formatCode>
                <c:ptCount val="17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  <c:pt idx="6">
                  <c:v>43132</c:v>
                </c:pt>
                <c:pt idx="7">
                  <c:v>43160</c:v>
                </c:pt>
                <c:pt idx="8">
                  <c:v>43191</c:v>
                </c:pt>
                <c:pt idx="9">
                  <c:v>43221</c:v>
                </c:pt>
                <c:pt idx="10">
                  <c:v>43252</c:v>
                </c:pt>
                <c:pt idx="11">
                  <c:v>43282</c:v>
                </c:pt>
                <c:pt idx="12">
                  <c:v>43313</c:v>
                </c:pt>
                <c:pt idx="13">
                  <c:v>43344</c:v>
                </c:pt>
                <c:pt idx="14">
                  <c:v>43374</c:v>
                </c:pt>
                <c:pt idx="15">
                  <c:v>43405</c:v>
                </c:pt>
                <c:pt idx="16">
                  <c:v>43435</c:v>
                </c:pt>
              </c:numCache>
            </c:numRef>
          </c:cat>
          <c:val>
            <c:numRef>
              <c:f>Gráficos!$C$5:$S$5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marker val="1"/>
        <c:axId val="72344320"/>
        <c:axId val="72346240"/>
      </c:lineChart>
      <c:dateAx>
        <c:axId val="72344320"/>
        <c:scaling>
          <c:orientation val="minMax"/>
        </c:scaling>
        <c:axPos val="b"/>
        <c:numFmt formatCode="mmm/yy" sourceLinked="1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2346240"/>
        <c:crosses val="autoZero"/>
        <c:auto val="1"/>
        <c:lblOffset val="100"/>
      </c:dateAx>
      <c:valAx>
        <c:axId val="72346240"/>
        <c:scaling>
          <c:orientation val="minMax"/>
        </c:scaling>
        <c:axPos val="l"/>
        <c:majorGridlines/>
        <c:numFmt formatCode="General" sourceLinked="1"/>
        <c:tickLblPos val="nextTo"/>
        <c:crossAx val="72344320"/>
        <c:crosses val="autoZero"/>
        <c:crossBetween val="midCat"/>
      </c:valAx>
    </c:plotArea>
    <c:plotVisOnly val="1"/>
  </c:chart>
  <c:spPr>
    <a:solidFill>
      <a:srgbClr val="F79646">
        <a:lumMod val="60000"/>
        <a:lumOff val="40000"/>
      </a:srgbClr>
    </a:solidFill>
    <a:ln cap="flat"/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748"/>
          <c:y val="2.7535475681669296E-3"/>
          <c:w val="0.62767163639540113"/>
          <c:h val="0.72027524558751355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764"/>
          <c:y val="2.7535475681669318E-3"/>
          <c:w val="0.62767163639540191"/>
          <c:h val="0.72027524558751377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786"/>
          <c:y val="2.7535475681669348E-3"/>
          <c:w val="0.62767163639540258"/>
          <c:h val="0.72027524558751399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798"/>
          <c:y val="2.7535475681669383E-3"/>
          <c:w val="0.62767163639540335"/>
          <c:h val="0.72027524558751421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814"/>
          <c:y val="2.7535475681669413E-3"/>
          <c:w val="0.62767163639540402"/>
          <c:h val="0.72027524558751443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836"/>
          <c:y val="2.7535475681669439E-3"/>
          <c:w val="0.62767163639540469"/>
          <c:h val="0.72027524558751466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/>
            </a:pPr>
            <a:r>
              <a:rPr lang="pt-BR"/>
              <a:t>Perfil das Despesas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7677906573481847"/>
          <c:y val="2.7535475681669461E-3"/>
          <c:w val="0.62767163639540535"/>
          <c:h val="0.72027524558751488"/>
        </c:manualLayout>
      </c:layout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('Agosto-2017'!$E$3,'Agosto-2017'!$E$21,'Agosto-2017'!$E$31,'Agosto-2017'!$E$38,'Agosto-2017'!$E$47,'Agosto-2017'!$E$52,'Agosto-2017'!$E$54)</c:f>
              <c:strCache>
                <c:ptCount val="7"/>
                <c:pt idx="0">
                  <c:v>CASA</c:v>
                </c:pt>
                <c:pt idx="1">
                  <c:v>TRANSPORTE</c:v>
                </c:pt>
                <c:pt idx="2">
                  <c:v>SAÚDE</c:v>
                </c:pt>
                <c:pt idx="3">
                  <c:v>EDUCAÇÃO</c:v>
                </c:pt>
                <c:pt idx="4">
                  <c:v>LAZER</c:v>
                </c:pt>
                <c:pt idx="5">
                  <c:v>ECONOMIA</c:v>
                </c:pt>
                <c:pt idx="6">
                  <c:v>DIVERSOS</c:v>
                </c:pt>
              </c:strCache>
            </c:strRef>
          </c:cat>
          <c:val>
            <c:numRef>
              <c:f>('Agosto-2017'!$F$3,'Agosto-2017'!$F$21,'Agosto-2017'!$F$31,'Agosto-2017'!$F$38,'Agosto-2017'!$F$47,'Agosto-2017'!$F$52,'Agosto-2017'!$F$54)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6</xdr:row>
      <xdr:rowOff>8163</xdr:rowOff>
    </xdr:from>
    <xdr:to>
      <xdr:col>11</xdr:col>
      <xdr:colOff>600075</xdr:colOff>
      <xdr:row>37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23</xdr:row>
      <xdr:rowOff>66674</xdr:rowOff>
    </xdr:from>
    <xdr:to>
      <xdr:col>10</xdr:col>
      <xdr:colOff>0</xdr:colOff>
      <xdr:row>40</xdr:row>
      <xdr:rowOff>76199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5</xdr:row>
      <xdr:rowOff>180975</xdr:rowOff>
    </xdr:from>
    <xdr:to>
      <xdr:col>18</xdr:col>
      <xdr:colOff>514350</xdr:colOff>
      <xdr:row>23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</xdr:row>
      <xdr:rowOff>180975</xdr:rowOff>
    </xdr:from>
    <xdr:to>
      <xdr:col>9</xdr:col>
      <xdr:colOff>590550</xdr:colOff>
      <xdr:row>23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166007</xdr:colOff>
      <xdr:row>5</xdr:row>
      <xdr:rowOff>122463</xdr:rowOff>
    </xdr:from>
    <xdr:to>
      <xdr:col>11</xdr:col>
      <xdr:colOff>600075</xdr:colOff>
      <xdr:row>36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uiadefinancas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guiadefinancas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guiadefinancas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guiadefinancas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guiadefinancas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guiadefinancas.com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guiadefinancas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guiadefinancas.com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guiadefinancas.com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guiadefinancas.com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uiadefinanca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guiadefinanca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guiadefinanca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guiadefinanca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guiadefinanca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guiadefinanca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guiadefinancas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guiadefinanc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view="pageBreakPreview" zoomScaleSheetLayoutView="100" workbookViewId="0">
      <selection activeCell="F25" sqref="F25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C56-F56</f>
        <v>895</v>
      </c>
      <c r="J2" s="2"/>
      <c r="K2" s="1"/>
      <c r="L2" s="1"/>
      <c r="M2" s="1"/>
      <c r="N2" s="61" t="s">
        <v>63</v>
      </c>
      <c r="O2" s="62"/>
      <c r="P2" s="62"/>
      <c r="Q2" s="63"/>
      <c r="R2" s="1"/>
    </row>
    <row r="3" spans="1:18" ht="11.1" customHeight="1" thickBot="1">
      <c r="A3" s="1"/>
      <c r="B3" s="9" t="s">
        <v>0</v>
      </c>
      <c r="C3" s="35">
        <v>4000</v>
      </c>
      <c r="D3" s="3"/>
      <c r="E3" s="16" t="s">
        <v>37</v>
      </c>
      <c r="F3" s="31">
        <f>SUM(F4:F21)</f>
        <v>4797</v>
      </c>
      <c r="G3" s="1"/>
      <c r="H3" s="1"/>
      <c r="I3" s="1"/>
      <c r="J3" s="1"/>
      <c r="K3" s="1"/>
      <c r="L3" s="1"/>
      <c r="M3" s="1"/>
      <c r="N3" s="64" t="s">
        <v>64</v>
      </c>
      <c r="O3" s="65"/>
      <c r="P3" s="65"/>
      <c r="Q3" s="66"/>
      <c r="R3" s="1"/>
    </row>
    <row r="4" spans="1:18" ht="11.1" customHeight="1">
      <c r="A4" s="1"/>
      <c r="B4" s="10" t="s">
        <v>1</v>
      </c>
      <c r="C4" s="36">
        <v>4800</v>
      </c>
      <c r="D4" s="3"/>
      <c r="E4" s="18" t="s">
        <v>6</v>
      </c>
      <c r="F4" s="32">
        <v>400</v>
      </c>
      <c r="G4" s="1"/>
      <c r="H4" s="26" t="s">
        <v>57</v>
      </c>
      <c r="I4" s="27">
        <f>F56/C56</f>
        <v>0.89829545454545456</v>
      </c>
      <c r="J4" s="1"/>
      <c r="K4" s="1"/>
      <c r="L4" s="1"/>
      <c r="M4" s="1"/>
      <c r="N4" s="64"/>
      <c r="O4" s="65"/>
      <c r="P4" s="65"/>
      <c r="Q4" s="66"/>
      <c r="R4" s="1"/>
    </row>
    <row r="5" spans="1:18" ht="11.1" customHeight="1" thickBot="1">
      <c r="A5" s="1"/>
      <c r="B5" s="10" t="s">
        <v>33</v>
      </c>
      <c r="C5" s="36">
        <v>0</v>
      </c>
      <c r="D5" s="3"/>
      <c r="E5" s="18" t="s">
        <v>13</v>
      </c>
      <c r="F5" s="32">
        <v>1200</v>
      </c>
      <c r="G5" s="1"/>
      <c r="H5" s="28" t="s">
        <v>58</v>
      </c>
      <c r="I5" s="29">
        <f>(F40)/C56</f>
        <v>9.0909090909090912E-2</v>
      </c>
      <c r="J5" s="4"/>
      <c r="K5" s="1"/>
      <c r="L5" s="1"/>
      <c r="M5" s="1"/>
      <c r="N5" s="67"/>
      <c r="O5" s="65"/>
      <c r="P5" s="65"/>
      <c r="Q5" s="66"/>
      <c r="R5" s="1"/>
    </row>
    <row r="6" spans="1:18" ht="11.1" customHeight="1">
      <c r="A6" s="1"/>
      <c r="B6" s="11"/>
      <c r="C6" s="37"/>
      <c r="D6" s="3"/>
      <c r="E6" s="18" t="s">
        <v>49</v>
      </c>
      <c r="F6" s="32">
        <v>230</v>
      </c>
      <c r="G6" s="1"/>
      <c r="H6" s="1"/>
      <c r="I6" s="1"/>
      <c r="J6" s="4"/>
      <c r="K6" s="1"/>
      <c r="L6" s="1"/>
      <c r="M6" s="1"/>
      <c r="N6" s="67"/>
      <c r="O6" s="65"/>
      <c r="P6" s="65"/>
      <c r="Q6" s="66"/>
      <c r="R6" s="1"/>
    </row>
    <row r="7" spans="1:18" ht="11.1" customHeight="1">
      <c r="A7" s="1"/>
      <c r="B7" s="10"/>
      <c r="C7" s="36"/>
      <c r="D7" s="3"/>
      <c r="E7" s="18" t="s">
        <v>16</v>
      </c>
      <c r="F7" s="32">
        <v>0</v>
      </c>
      <c r="G7" s="1"/>
      <c r="H7" s="1"/>
      <c r="I7" s="1"/>
      <c r="J7" s="1"/>
      <c r="K7" s="1"/>
      <c r="L7" s="1"/>
      <c r="M7" s="1"/>
      <c r="N7" s="67"/>
      <c r="O7" s="65"/>
      <c r="P7" s="65"/>
      <c r="Q7" s="66"/>
      <c r="R7" s="1"/>
    </row>
    <row r="8" spans="1:18" ht="11.1" customHeight="1">
      <c r="A8" s="1"/>
      <c r="B8" s="12"/>
      <c r="C8" s="36"/>
      <c r="D8" s="3"/>
      <c r="E8" s="18" t="s">
        <v>2</v>
      </c>
      <c r="F8" s="32">
        <f>330+410+500+370</f>
        <v>1610</v>
      </c>
      <c r="G8" s="1"/>
      <c r="H8" s="1"/>
      <c r="I8" s="1"/>
      <c r="J8" s="1"/>
      <c r="K8" s="1"/>
      <c r="L8" s="1"/>
      <c r="M8" s="1"/>
      <c r="N8" s="67"/>
      <c r="O8" s="65"/>
      <c r="P8" s="65"/>
      <c r="Q8" s="66"/>
      <c r="R8" s="1"/>
    </row>
    <row r="9" spans="1:18" ht="11.1" customHeight="1">
      <c r="A9" s="1"/>
      <c r="B9" s="12"/>
      <c r="C9" s="36"/>
      <c r="D9" s="3"/>
      <c r="E9" s="18" t="s">
        <v>15</v>
      </c>
      <c r="F9" s="32">
        <f>12+22+10+11+8+32+21+12+14+16+20+10+16</f>
        <v>204</v>
      </c>
      <c r="G9" s="1"/>
      <c r="H9" s="1"/>
      <c r="I9" s="1"/>
      <c r="J9" s="1"/>
      <c r="K9" s="1"/>
      <c r="L9" s="1"/>
      <c r="M9" s="1"/>
      <c r="N9" s="67"/>
      <c r="O9" s="65"/>
      <c r="P9" s="65"/>
      <c r="Q9" s="66"/>
      <c r="R9" s="1"/>
    </row>
    <row r="10" spans="1:18" ht="11.1" customHeight="1">
      <c r="A10" s="1"/>
      <c r="B10" s="12"/>
      <c r="C10" s="36"/>
      <c r="D10" s="3"/>
      <c r="E10" s="18" t="s">
        <v>19</v>
      </c>
      <c r="F10" s="32">
        <f>45+60+58+54</f>
        <v>217</v>
      </c>
      <c r="G10" s="1"/>
      <c r="H10" s="1"/>
      <c r="I10" s="1"/>
      <c r="J10" s="1"/>
      <c r="K10" s="1"/>
      <c r="L10" s="1"/>
      <c r="M10" s="1"/>
      <c r="N10" s="67"/>
      <c r="O10" s="65"/>
      <c r="P10" s="65"/>
      <c r="Q10" s="66"/>
      <c r="R10" s="1"/>
    </row>
    <row r="11" spans="1:18" ht="11.1" customHeight="1">
      <c r="A11" s="1"/>
      <c r="B11" s="12"/>
      <c r="C11" s="36"/>
      <c r="D11" s="3"/>
      <c r="E11" s="18" t="s">
        <v>45</v>
      </c>
      <c r="F11" s="32">
        <v>0</v>
      </c>
      <c r="G11" s="1"/>
      <c r="H11" s="1"/>
      <c r="I11" s="1"/>
      <c r="J11" s="1"/>
      <c r="K11" s="1"/>
      <c r="L11" s="1"/>
      <c r="M11" s="1"/>
      <c r="N11" s="67"/>
      <c r="O11" s="65"/>
      <c r="P11" s="65"/>
      <c r="Q11" s="66"/>
      <c r="R11" s="1"/>
    </row>
    <row r="12" spans="1:18" ht="11.1" customHeight="1">
      <c r="A12" s="1"/>
      <c r="B12" s="12"/>
      <c r="C12" s="36"/>
      <c r="D12" s="3"/>
      <c r="E12" s="18" t="s">
        <v>5</v>
      </c>
      <c r="F12" s="32">
        <v>90</v>
      </c>
      <c r="G12" s="1"/>
      <c r="H12" s="1"/>
      <c r="I12" s="1"/>
      <c r="J12" s="1"/>
      <c r="K12" s="1"/>
      <c r="L12" s="1"/>
      <c r="M12" s="1"/>
      <c r="N12" s="67"/>
      <c r="O12" s="65"/>
      <c r="P12" s="65"/>
      <c r="Q12" s="66"/>
      <c r="R12" s="1"/>
    </row>
    <row r="13" spans="1:18" ht="11.1" customHeight="1">
      <c r="A13" s="1"/>
      <c r="B13" s="12"/>
      <c r="C13" s="36"/>
      <c r="D13" s="3"/>
      <c r="E13" s="18" t="s">
        <v>14</v>
      </c>
      <c r="F13" s="32">
        <v>0</v>
      </c>
      <c r="G13" s="1"/>
      <c r="H13" s="1"/>
      <c r="I13" s="1"/>
      <c r="J13" s="1"/>
      <c r="K13" s="1"/>
      <c r="L13" s="1"/>
      <c r="M13" s="1"/>
      <c r="N13" s="67"/>
      <c r="O13" s="65"/>
      <c r="P13" s="65"/>
      <c r="Q13" s="66"/>
      <c r="R13" s="1"/>
    </row>
    <row r="14" spans="1:18" ht="11.1" customHeight="1">
      <c r="A14" s="1"/>
      <c r="B14" s="12"/>
      <c r="C14" s="36"/>
      <c r="D14" s="3"/>
      <c r="E14" s="18" t="s">
        <v>11</v>
      </c>
      <c r="F14" s="32">
        <v>46</v>
      </c>
      <c r="G14" s="1"/>
      <c r="H14" s="1"/>
      <c r="I14" s="1"/>
      <c r="J14" s="1"/>
      <c r="K14" s="1"/>
      <c r="L14" s="1"/>
      <c r="M14" s="1"/>
      <c r="N14" s="67"/>
      <c r="O14" s="65"/>
      <c r="P14" s="65"/>
      <c r="Q14" s="66"/>
      <c r="R14" s="1"/>
    </row>
    <row r="15" spans="1:18" ht="11.1" customHeight="1">
      <c r="A15" s="1"/>
      <c r="B15" s="12"/>
      <c r="C15" s="36"/>
      <c r="D15" s="3"/>
      <c r="E15" s="18" t="s">
        <v>12</v>
      </c>
      <c r="F15" s="32">
        <v>100</v>
      </c>
      <c r="G15" s="1"/>
      <c r="H15" s="5"/>
      <c r="I15" s="1"/>
      <c r="J15" s="1"/>
      <c r="K15" s="1"/>
      <c r="L15" s="1"/>
      <c r="M15" s="1"/>
      <c r="N15" s="67"/>
      <c r="O15" s="65"/>
      <c r="P15" s="65"/>
      <c r="Q15" s="66"/>
      <c r="R15" s="1"/>
    </row>
    <row r="16" spans="1:18" ht="11.1" customHeight="1">
      <c r="A16" s="1"/>
      <c r="B16" s="12"/>
      <c r="C16" s="36"/>
      <c r="D16" s="3"/>
      <c r="E16" s="18" t="s">
        <v>51</v>
      </c>
      <c r="F16" s="32">
        <v>0</v>
      </c>
      <c r="G16" s="1"/>
      <c r="H16" s="6"/>
      <c r="I16" s="1"/>
      <c r="J16" s="1"/>
      <c r="K16" s="1"/>
      <c r="L16" s="1"/>
      <c r="M16" s="1"/>
      <c r="N16" s="67"/>
      <c r="O16" s="65"/>
      <c r="P16" s="65"/>
      <c r="Q16" s="66"/>
      <c r="R16" s="1"/>
    </row>
    <row r="17" spans="1:18" ht="11.1" customHeight="1">
      <c r="A17" s="1"/>
      <c r="B17" s="12"/>
      <c r="C17" s="36"/>
      <c r="D17" s="3"/>
      <c r="E17" s="18" t="s">
        <v>22</v>
      </c>
      <c r="F17" s="32">
        <v>400</v>
      </c>
      <c r="G17" s="1"/>
      <c r="H17" s="6"/>
      <c r="I17" s="1"/>
      <c r="J17" s="1"/>
      <c r="K17" s="1"/>
      <c r="L17" s="1"/>
      <c r="M17" s="1"/>
      <c r="N17" s="67"/>
      <c r="O17" s="65"/>
      <c r="P17" s="65"/>
      <c r="Q17" s="66"/>
      <c r="R17" s="1"/>
    </row>
    <row r="18" spans="1:18" ht="11.1" customHeight="1">
      <c r="A18" s="1"/>
      <c r="B18" s="12"/>
      <c r="C18" s="36"/>
      <c r="D18" s="3"/>
      <c r="E18" s="18" t="s">
        <v>54</v>
      </c>
      <c r="F18" s="32">
        <v>300</v>
      </c>
      <c r="G18" s="1"/>
      <c r="H18" s="5"/>
      <c r="I18" s="1"/>
      <c r="J18" s="1"/>
      <c r="K18" s="1"/>
      <c r="L18" s="1"/>
      <c r="M18" s="1"/>
      <c r="N18" s="67"/>
      <c r="O18" s="65"/>
      <c r="P18" s="65"/>
      <c r="Q18" s="66"/>
      <c r="R18" s="1"/>
    </row>
    <row r="19" spans="1:18" ht="11.1" customHeight="1">
      <c r="A19" s="1"/>
      <c r="B19" s="12"/>
      <c r="C19" s="36"/>
      <c r="D19" s="3"/>
      <c r="E19" s="18" t="s">
        <v>55</v>
      </c>
      <c r="F19" s="32">
        <v>0</v>
      </c>
      <c r="G19" s="1"/>
      <c r="H19" s="5"/>
      <c r="I19" s="1"/>
      <c r="J19" s="1"/>
      <c r="K19" s="1"/>
      <c r="L19" s="1"/>
      <c r="M19" s="1"/>
      <c r="N19" s="67"/>
      <c r="O19" s="65"/>
      <c r="P19" s="65"/>
      <c r="Q19" s="66"/>
      <c r="R19" s="1"/>
    </row>
    <row r="20" spans="1:18" ht="11.1" customHeight="1">
      <c r="A20" s="1"/>
      <c r="B20" s="12"/>
      <c r="C20" s="36"/>
      <c r="D20" s="3"/>
      <c r="E20" s="18" t="s">
        <v>25</v>
      </c>
      <c r="F20" s="32">
        <v>0</v>
      </c>
      <c r="G20" s="1"/>
      <c r="H20" s="5"/>
      <c r="I20" s="1"/>
      <c r="J20" s="1"/>
      <c r="K20" s="1"/>
      <c r="L20" s="1"/>
      <c r="M20" s="1"/>
      <c r="N20" s="67"/>
      <c r="O20" s="65"/>
      <c r="P20" s="65"/>
      <c r="Q20" s="66"/>
      <c r="R20" s="1"/>
    </row>
    <row r="21" spans="1:18" ht="11.1" customHeight="1">
      <c r="A21" s="1"/>
      <c r="B21" s="12"/>
      <c r="C21" s="36"/>
      <c r="D21" s="3"/>
      <c r="E21" s="18" t="s">
        <v>59</v>
      </c>
      <c r="F21" s="32">
        <v>0</v>
      </c>
      <c r="G21" s="1"/>
      <c r="H21" s="5"/>
      <c r="I21" s="1"/>
      <c r="J21" s="1"/>
      <c r="K21" s="1"/>
      <c r="L21" s="1"/>
      <c r="M21" s="1"/>
      <c r="N21" s="67"/>
      <c r="O21" s="65"/>
      <c r="P21" s="65"/>
      <c r="Q21" s="66"/>
      <c r="R21" s="1"/>
    </row>
    <row r="22" spans="1:18" ht="11.1" customHeight="1">
      <c r="A22" s="1"/>
      <c r="B22" s="12"/>
      <c r="C22" s="36"/>
      <c r="D22" s="3"/>
      <c r="E22" s="20" t="s">
        <v>38</v>
      </c>
      <c r="F22" s="32">
        <f>SUM(F23:F31)</f>
        <v>896</v>
      </c>
      <c r="G22" s="1"/>
      <c r="H22" s="5"/>
      <c r="I22" s="1"/>
      <c r="J22" s="1"/>
      <c r="K22" s="1"/>
      <c r="L22" s="1"/>
      <c r="M22" s="1"/>
      <c r="N22" s="67"/>
      <c r="O22" s="65"/>
      <c r="P22" s="65"/>
      <c r="Q22" s="66"/>
      <c r="R22" s="1"/>
    </row>
    <row r="23" spans="1:18" ht="11.1" customHeight="1">
      <c r="A23" s="1"/>
      <c r="B23" s="12"/>
      <c r="C23" s="36"/>
      <c r="D23" s="3"/>
      <c r="E23" s="18" t="s">
        <v>9</v>
      </c>
      <c r="F23" s="32">
        <f>80+110+80+90</f>
        <v>360</v>
      </c>
      <c r="G23" s="1"/>
      <c r="H23" s="5"/>
      <c r="I23" s="1"/>
      <c r="J23" s="1"/>
      <c r="K23" s="1"/>
      <c r="L23" s="1"/>
      <c r="M23" s="1"/>
      <c r="N23" s="67"/>
      <c r="O23" s="65"/>
      <c r="P23" s="65"/>
      <c r="Q23" s="66"/>
      <c r="R23" s="1"/>
    </row>
    <row r="24" spans="1:18" ht="11.1" customHeight="1">
      <c r="A24" s="1"/>
      <c r="B24" s="12"/>
      <c r="C24" s="36"/>
      <c r="D24" s="3"/>
      <c r="E24" s="18" t="s">
        <v>10</v>
      </c>
      <c r="F24" s="32">
        <v>250</v>
      </c>
      <c r="G24" s="1"/>
      <c r="H24" s="5"/>
      <c r="I24" s="1"/>
      <c r="J24" s="1"/>
      <c r="K24" s="1"/>
      <c r="L24" s="1"/>
      <c r="M24" s="1"/>
      <c r="N24" s="67"/>
      <c r="O24" s="65"/>
      <c r="P24" s="65"/>
      <c r="Q24" s="66"/>
      <c r="R24" s="1"/>
    </row>
    <row r="25" spans="1:18" ht="11.1" customHeight="1">
      <c r="A25" s="1"/>
      <c r="B25" s="12"/>
      <c r="C25" s="36"/>
      <c r="D25" s="3"/>
      <c r="E25" s="18" t="s">
        <v>52</v>
      </c>
      <c r="F25" s="32">
        <v>110</v>
      </c>
      <c r="G25" s="1"/>
      <c r="H25" s="5"/>
      <c r="I25" s="1"/>
      <c r="J25" s="1"/>
      <c r="K25" s="1"/>
      <c r="L25" s="1"/>
      <c r="M25" s="1"/>
      <c r="N25" s="67"/>
      <c r="O25" s="65"/>
      <c r="P25" s="65"/>
      <c r="Q25" s="66"/>
      <c r="R25" s="1"/>
    </row>
    <row r="26" spans="1:18" ht="11.1" customHeight="1">
      <c r="A26" s="1"/>
      <c r="B26" s="12"/>
      <c r="C26" s="36"/>
      <c r="D26" s="3"/>
      <c r="E26" s="18" t="s">
        <v>20</v>
      </c>
      <c r="F26" s="32">
        <f>12+48</f>
        <v>60</v>
      </c>
      <c r="G26" s="1"/>
      <c r="H26" s="5"/>
      <c r="I26" s="1"/>
      <c r="J26" s="1"/>
      <c r="K26" s="1"/>
      <c r="L26" s="1"/>
      <c r="M26" s="1"/>
      <c r="N26" s="67"/>
      <c r="O26" s="65"/>
      <c r="P26" s="65"/>
      <c r="Q26" s="66"/>
      <c r="R26" s="1"/>
    </row>
    <row r="27" spans="1:18" ht="11.1" customHeight="1">
      <c r="A27" s="1"/>
      <c r="B27" s="12"/>
      <c r="C27" s="36"/>
      <c r="D27" s="3"/>
      <c r="E27" s="18" t="s">
        <v>18</v>
      </c>
      <c r="F27" s="32">
        <f>8+15+9+16</f>
        <v>48</v>
      </c>
      <c r="G27" s="1"/>
      <c r="H27" s="5"/>
      <c r="I27" s="1"/>
      <c r="J27" s="1"/>
      <c r="K27" s="1"/>
      <c r="L27" s="1"/>
      <c r="M27" s="1"/>
      <c r="N27" s="67"/>
      <c r="O27" s="65"/>
      <c r="P27" s="65"/>
      <c r="Q27" s="66"/>
      <c r="R27" s="1"/>
    </row>
    <row r="28" spans="1:18" ht="11.1" customHeight="1">
      <c r="A28" s="1"/>
      <c r="B28" s="12"/>
      <c r="C28" s="36"/>
      <c r="D28" s="3"/>
      <c r="E28" s="18" t="s">
        <v>39</v>
      </c>
      <c r="F28" s="32">
        <v>0</v>
      </c>
      <c r="G28" s="1"/>
      <c r="H28" s="5"/>
      <c r="I28" s="1"/>
      <c r="J28" s="1"/>
      <c r="K28" s="1"/>
      <c r="L28" s="1"/>
      <c r="M28" s="1"/>
      <c r="N28" s="67"/>
      <c r="O28" s="65"/>
      <c r="P28" s="65"/>
      <c r="Q28" s="66"/>
      <c r="R28" s="1"/>
    </row>
    <row r="29" spans="1:18" ht="11.1" customHeight="1">
      <c r="A29" s="1"/>
      <c r="B29" s="12"/>
      <c r="C29" s="36"/>
      <c r="D29" s="3"/>
      <c r="E29" s="18" t="s">
        <v>53</v>
      </c>
      <c r="F29" s="32">
        <f>68</f>
        <v>68</v>
      </c>
      <c r="G29" s="1"/>
      <c r="H29" s="5"/>
      <c r="I29" s="1"/>
      <c r="J29" s="1"/>
      <c r="K29" s="1"/>
      <c r="L29" s="1"/>
      <c r="M29" s="1"/>
      <c r="N29" s="67"/>
      <c r="O29" s="65"/>
      <c r="P29" s="65"/>
      <c r="Q29" s="66"/>
      <c r="R29" s="1"/>
    </row>
    <row r="30" spans="1:18" ht="11.1" customHeight="1">
      <c r="A30" s="1"/>
      <c r="B30" s="12"/>
      <c r="C30" s="36"/>
      <c r="D30" s="3"/>
      <c r="E30" s="18" t="s">
        <v>24</v>
      </c>
      <c r="F30" s="32">
        <v>0</v>
      </c>
      <c r="G30" s="1"/>
      <c r="H30" s="5"/>
      <c r="I30" s="1"/>
      <c r="J30" s="1"/>
      <c r="K30" s="1"/>
      <c r="L30" s="1"/>
      <c r="M30" s="1"/>
      <c r="N30" s="67"/>
      <c r="O30" s="65"/>
      <c r="P30" s="65"/>
      <c r="Q30" s="66"/>
      <c r="R30" s="1"/>
    </row>
    <row r="31" spans="1:18" ht="11.1" customHeight="1">
      <c r="A31" s="1"/>
      <c r="B31" s="12"/>
      <c r="C31" s="36"/>
      <c r="D31" s="3"/>
      <c r="E31" s="18" t="s">
        <v>59</v>
      </c>
      <c r="F31" s="32">
        <v>0</v>
      </c>
      <c r="G31" s="1"/>
      <c r="H31" s="7"/>
      <c r="I31" s="1"/>
      <c r="J31" s="1"/>
      <c r="K31" s="1"/>
      <c r="L31" s="1"/>
      <c r="M31" s="1"/>
      <c r="N31" s="67"/>
      <c r="O31" s="65"/>
      <c r="P31" s="65"/>
      <c r="Q31" s="66"/>
      <c r="R31" s="1"/>
    </row>
    <row r="32" spans="1:18" ht="11.1" customHeight="1">
      <c r="A32" s="1"/>
      <c r="B32" s="12"/>
      <c r="C32" s="36"/>
      <c r="D32" s="3"/>
      <c r="E32" s="20" t="s">
        <v>40</v>
      </c>
      <c r="F32" s="32">
        <f>SUM(F33:F38)</f>
        <v>814</v>
      </c>
      <c r="G32" s="1"/>
      <c r="H32" s="5"/>
      <c r="I32" s="1"/>
      <c r="J32" s="1"/>
      <c r="K32" s="1"/>
      <c r="L32" s="1"/>
      <c r="M32" s="1"/>
      <c r="N32" s="67"/>
      <c r="O32" s="65"/>
      <c r="P32" s="65"/>
      <c r="Q32" s="66"/>
      <c r="R32" s="1"/>
    </row>
    <row r="33" spans="1:18" ht="11.1" customHeight="1">
      <c r="A33" s="1"/>
      <c r="B33" s="12"/>
      <c r="C33" s="36"/>
      <c r="D33" s="3"/>
      <c r="E33" s="18" t="s">
        <v>17</v>
      </c>
      <c r="F33" s="32">
        <v>100</v>
      </c>
      <c r="G33" s="1"/>
      <c r="H33" s="5"/>
      <c r="I33" s="1"/>
      <c r="J33" s="1"/>
      <c r="K33" s="1"/>
      <c r="L33" s="1"/>
      <c r="M33" s="1"/>
      <c r="N33" s="67"/>
      <c r="O33" s="65"/>
      <c r="P33" s="65"/>
      <c r="Q33" s="66"/>
      <c r="R33" s="1"/>
    </row>
    <row r="34" spans="1:18" ht="11.1" customHeight="1">
      <c r="A34" s="1"/>
      <c r="B34" s="12"/>
      <c r="C34" s="36"/>
      <c r="D34" s="3"/>
      <c r="E34" s="18" t="s">
        <v>8</v>
      </c>
      <c r="F34" s="32">
        <v>600</v>
      </c>
      <c r="G34" s="1"/>
      <c r="H34" s="5"/>
      <c r="I34" s="1"/>
      <c r="J34" s="1"/>
      <c r="K34" s="1"/>
      <c r="L34" s="1"/>
      <c r="M34" s="1"/>
      <c r="N34" s="67"/>
      <c r="O34" s="65"/>
      <c r="P34" s="65"/>
      <c r="Q34" s="66"/>
      <c r="R34" s="1"/>
    </row>
    <row r="35" spans="1:18" ht="11.1" customHeight="1">
      <c r="A35" s="1"/>
      <c r="B35" s="12"/>
      <c r="C35" s="36"/>
      <c r="D35" s="3"/>
      <c r="E35" s="18" t="s">
        <v>36</v>
      </c>
      <c r="F35" s="32">
        <v>0</v>
      </c>
      <c r="G35" s="1"/>
      <c r="H35" s="5"/>
      <c r="I35" s="1"/>
      <c r="J35" s="1"/>
      <c r="K35" s="1"/>
      <c r="L35" s="1"/>
      <c r="M35" s="1"/>
      <c r="N35" s="67"/>
      <c r="O35" s="65"/>
      <c r="P35" s="65"/>
      <c r="Q35" s="66"/>
      <c r="R35" s="1"/>
    </row>
    <row r="36" spans="1:18" ht="11.1" customHeight="1">
      <c r="A36" s="1"/>
      <c r="B36" s="12"/>
      <c r="C36" s="36"/>
      <c r="D36" s="3"/>
      <c r="E36" s="18" t="s">
        <v>4</v>
      </c>
      <c r="F36" s="32">
        <f>32+28+54</f>
        <v>114</v>
      </c>
      <c r="G36" s="1"/>
      <c r="H36" s="7"/>
      <c r="I36" s="1"/>
      <c r="J36" s="1"/>
      <c r="K36" s="1"/>
      <c r="L36" s="1"/>
      <c r="M36" s="1"/>
      <c r="N36" s="67"/>
      <c r="O36" s="65"/>
      <c r="P36" s="65"/>
      <c r="Q36" s="66"/>
      <c r="R36" s="1"/>
    </row>
    <row r="37" spans="1:18" ht="11.1" customHeight="1">
      <c r="A37" s="1"/>
      <c r="B37" s="12"/>
      <c r="C37" s="36"/>
      <c r="D37" s="3"/>
      <c r="E37" s="18" t="s">
        <v>56</v>
      </c>
      <c r="F37" s="32">
        <v>0</v>
      </c>
      <c r="G37" s="1"/>
      <c r="H37" s="7"/>
      <c r="I37" s="1"/>
      <c r="J37" s="1"/>
      <c r="K37" s="1"/>
      <c r="L37" s="1"/>
      <c r="M37" s="1"/>
      <c r="N37" s="67"/>
      <c r="O37" s="65"/>
      <c r="P37" s="65"/>
      <c r="Q37" s="66"/>
      <c r="R37" s="1"/>
    </row>
    <row r="38" spans="1:18" ht="11.1" customHeight="1">
      <c r="A38" s="1"/>
      <c r="B38" s="12"/>
      <c r="C38" s="36"/>
      <c r="D38" s="3"/>
      <c r="E38" s="18" t="s">
        <v>59</v>
      </c>
      <c r="F38" s="32">
        <v>0</v>
      </c>
      <c r="G38" s="1"/>
      <c r="H38" s="7"/>
      <c r="I38" s="1"/>
      <c r="J38" s="1"/>
      <c r="K38" s="1"/>
      <c r="L38" s="1"/>
      <c r="M38" s="1"/>
      <c r="N38" s="67"/>
      <c r="O38" s="65"/>
      <c r="P38" s="65"/>
      <c r="Q38" s="66"/>
      <c r="R38" s="1"/>
    </row>
    <row r="39" spans="1:18" ht="11.1" customHeight="1">
      <c r="A39" s="1"/>
      <c r="B39" s="12"/>
      <c r="C39" s="36"/>
      <c r="D39" s="3"/>
      <c r="E39" s="20" t="s">
        <v>44</v>
      </c>
      <c r="F39" s="32">
        <f>SUM(F40:F44)</f>
        <v>800</v>
      </c>
      <c r="G39" s="1"/>
      <c r="H39" s="5"/>
      <c r="I39" s="1"/>
      <c r="J39" s="1"/>
      <c r="K39" s="1"/>
      <c r="L39" s="1"/>
      <c r="M39" s="1"/>
      <c r="N39" s="67"/>
      <c r="O39" s="65"/>
      <c r="P39" s="65"/>
      <c r="Q39" s="66"/>
      <c r="R39" s="1"/>
    </row>
    <row r="40" spans="1:18" ht="11.1" customHeight="1">
      <c r="A40" s="1"/>
      <c r="B40" s="12"/>
      <c r="C40" s="36"/>
      <c r="D40" s="3"/>
      <c r="E40" s="18" t="s">
        <v>42</v>
      </c>
      <c r="F40" s="32">
        <v>800</v>
      </c>
      <c r="G40" s="1"/>
      <c r="H40" s="5"/>
      <c r="I40" s="1"/>
      <c r="J40" s="1"/>
      <c r="K40" s="1"/>
      <c r="L40" s="1"/>
      <c r="M40" s="1"/>
      <c r="N40" s="67"/>
      <c r="O40" s="65"/>
      <c r="P40" s="65"/>
      <c r="Q40" s="66"/>
      <c r="R40" s="1"/>
    </row>
    <row r="41" spans="1:18" ht="11.1" customHeight="1">
      <c r="A41" s="1"/>
      <c r="B41" s="12"/>
      <c r="C41" s="36"/>
      <c r="D41" s="3"/>
      <c r="E41" s="18" t="s">
        <v>47</v>
      </c>
      <c r="F41" s="32">
        <v>0</v>
      </c>
      <c r="G41" s="1"/>
      <c r="H41" s="5"/>
      <c r="I41" s="1"/>
      <c r="J41" s="1"/>
      <c r="K41" s="1"/>
      <c r="L41" s="1"/>
      <c r="M41" s="1"/>
      <c r="N41" s="67"/>
      <c r="O41" s="65"/>
      <c r="P41" s="65"/>
      <c r="Q41" s="66"/>
      <c r="R41" s="1"/>
    </row>
    <row r="42" spans="1:18" ht="11.1" customHeight="1">
      <c r="A42" s="1"/>
      <c r="B42" s="12"/>
      <c r="C42" s="36"/>
      <c r="D42" s="3"/>
      <c r="E42" s="18" t="s">
        <v>46</v>
      </c>
      <c r="F42" s="32">
        <v>0</v>
      </c>
      <c r="G42" s="1"/>
      <c r="H42" s="5"/>
      <c r="I42" s="1"/>
      <c r="J42" s="1"/>
      <c r="K42" s="1"/>
      <c r="L42" s="1"/>
      <c r="M42" s="1"/>
      <c r="N42" s="67"/>
      <c r="O42" s="65"/>
      <c r="P42" s="65"/>
      <c r="Q42" s="66"/>
      <c r="R42" s="1"/>
    </row>
    <row r="43" spans="1:18" ht="11.1" customHeight="1">
      <c r="A43" s="1"/>
      <c r="B43" s="12"/>
      <c r="C43" s="36"/>
      <c r="D43" s="3"/>
      <c r="E43" s="18" t="s">
        <v>43</v>
      </c>
      <c r="F43" s="32">
        <v>0</v>
      </c>
      <c r="G43" s="1"/>
      <c r="H43" s="5"/>
      <c r="I43" s="1"/>
      <c r="J43" s="1"/>
      <c r="K43" s="1"/>
      <c r="L43" s="1"/>
      <c r="M43" s="1"/>
      <c r="N43" s="67"/>
      <c r="O43" s="65"/>
      <c r="P43" s="65"/>
      <c r="Q43" s="66"/>
      <c r="R43" s="1"/>
    </row>
    <row r="44" spans="1:18" ht="11.1" customHeight="1">
      <c r="A44" s="1"/>
      <c r="B44" s="12"/>
      <c r="C44" s="36"/>
      <c r="D44" s="3"/>
      <c r="E44" s="18" t="s">
        <v>59</v>
      </c>
      <c r="F44" s="32">
        <v>0</v>
      </c>
      <c r="G44" s="1"/>
      <c r="H44" s="5"/>
      <c r="I44" s="1"/>
      <c r="J44" s="1"/>
      <c r="K44" s="1"/>
      <c r="L44" s="1"/>
      <c r="M44" s="1"/>
      <c r="N44" s="67"/>
      <c r="O44" s="65"/>
      <c r="P44" s="65"/>
      <c r="Q44" s="66"/>
      <c r="R44" s="1"/>
    </row>
    <row r="45" spans="1:18" ht="11.1" customHeight="1">
      <c r="A45" s="1"/>
      <c r="B45" s="12"/>
      <c r="C45" s="36"/>
      <c r="D45" s="3"/>
      <c r="E45" s="20" t="s">
        <v>41</v>
      </c>
      <c r="F45" s="32">
        <f>SUM(F46:F49)</f>
        <v>208</v>
      </c>
      <c r="G45" s="1"/>
      <c r="H45" s="5"/>
      <c r="I45" s="1"/>
      <c r="J45" s="1"/>
      <c r="K45" s="1"/>
      <c r="L45" s="1"/>
      <c r="M45" s="1"/>
      <c r="N45" s="67"/>
      <c r="O45" s="65"/>
      <c r="P45" s="65"/>
      <c r="Q45" s="66"/>
      <c r="R45" s="1"/>
    </row>
    <row r="46" spans="1:18" ht="11.1" customHeight="1">
      <c r="A46" s="1"/>
      <c r="B46" s="12"/>
      <c r="C46" s="36"/>
      <c r="D46" s="3"/>
      <c r="E46" s="18" t="s">
        <v>31</v>
      </c>
      <c r="F46" s="32">
        <v>28</v>
      </c>
      <c r="G46" s="1"/>
      <c r="H46" s="5"/>
      <c r="I46" s="1"/>
      <c r="J46" s="1"/>
      <c r="K46" s="1"/>
      <c r="L46" s="1"/>
      <c r="M46" s="1"/>
      <c r="N46" s="67"/>
      <c r="O46" s="65"/>
      <c r="P46" s="65"/>
      <c r="Q46" s="66"/>
      <c r="R46" s="1"/>
    </row>
    <row r="47" spans="1:18" ht="11.1" customHeight="1">
      <c r="A47" s="1"/>
      <c r="B47" s="12"/>
      <c r="C47" s="36"/>
      <c r="D47" s="3"/>
      <c r="E47" s="18" t="s">
        <v>32</v>
      </c>
      <c r="F47" s="32">
        <v>0</v>
      </c>
      <c r="G47" s="1"/>
      <c r="H47" s="8"/>
      <c r="I47" s="1"/>
      <c r="J47" s="1"/>
      <c r="K47" s="1"/>
      <c r="L47" s="1"/>
      <c r="M47" s="1"/>
      <c r="N47" s="67"/>
      <c r="O47" s="65"/>
      <c r="P47" s="65"/>
      <c r="Q47" s="66"/>
      <c r="R47" s="1"/>
    </row>
    <row r="48" spans="1:18" ht="11.1" customHeight="1">
      <c r="A48" s="1"/>
      <c r="B48" s="12"/>
      <c r="C48" s="36"/>
      <c r="D48" s="3"/>
      <c r="E48" s="18" t="s">
        <v>21</v>
      </c>
      <c r="F48" s="32">
        <v>180</v>
      </c>
      <c r="G48" s="1"/>
      <c r="H48" s="5"/>
      <c r="I48" s="1"/>
      <c r="J48" s="1"/>
      <c r="K48" s="1"/>
      <c r="L48" s="1"/>
      <c r="M48" s="1"/>
      <c r="N48" s="67"/>
      <c r="O48" s="65"/>
      <c r="P48" s="65"/>
      <c r="Q48" s="66"/>
      <c r="R48" s="1"/>
    </row>
    <row r="49" spans="1:18" ht="11.1" customHeight="1">
      <c r="A49" s="1"/>
      <c r="B49" s="12"/>
      <c r="C49" s="36"/>
      <c r="D49" s="3"/>
      <c r="E49" s="18" t="s">
        <v>59</v>
      </c>
      <c r="F49" s="32">
        <v>0</v>
      </c>
      <c r="G49" s="1"/>
      <c r="H49" s="5"/>
      <c r="I49" s="1"/>
      <c r="J49" s="1"/>
      <c r="K49" s="1"/>
      <c r="L49" s="1"/>
      <c r="M49" s="1"/>
      <c r="N49" s="67"/>
      <c r="O49" s="65"/>
      <c r="P49" s="65"/>
      <c r="Q49" s="66"/>
      <c r="R49" s="1"/>
    </row>
    <row r="50" spans="1:18" ht="11.1" customHeight="1">
      <c r="A50" s="1"/>
      <c r="B50" s="12"/>
      <c r="C50" s="36"/>
      <c r="D50" s="3"/>
      <c r="E50" s="20" t="s">
        <v>50</v>
      </c>
      <c r="F50" s="32">
        <f>SUM(F51)</f>
        <v>150</v>
      </c>
      <c r="G50" s="1"/>
      <c r="H50" s="1"/>
      <c r="I50" s="1"/>
      <c r="J50" s="1"/>
      <c r="K50" s="1"/>
      <c r="L50" s="1"/>
      <c r="M50" s="1"/>
      <c r="N50" s="67"/>
      <c r="O50" s="65"/>
      <c r="P50" s="65"/>
      <c r="Q50" s="66"/>
      <c r="R50" s="1"/>
    </row>
    <row r="51" spans="1:18" ht="11.1" customHeight="1">
      <c r="A51" s="1"/>
      <c r="B51" s="12"/>
      <c r="C51" s="36"/>
      <c r="D51" s="3"/>
      <c r="E51" s="21" t="s">
        <v>34</v>
      </c>
      <c r="F51" s="32">
        <v>150</v>
      </c>
      <c r="G51" s="1"/>
      <c r="H51" s="1"/>
      <c r="I51" s="1"/>
      <c r="J51" s="1"/>
      <c r="K51" s="1"/>
      <c r="L51" s="1"/>
      <c r="M51" s="1"/>
      <c r="N51" s="67"/>
      <c r="O51" s="65"/>
      <c r="P51" s="65"/>
      <c r="Q51" s="66"/>
      <c r="R51" s="1"/>
    </row>
    <row r="52" spans="1:18" ht="11.1" customHeight="1">
      <c r="A52" s="1"/>
      <c r="B52" s="12"/>
      <c r="C52" s="36"/>
      <c r="D52" s="3"/>
      <c r="E52" s="20" t="s">
        <v>48</v>
      </c>
      <c r="F52" s="32">
        <f>SUM(F53:F55)</f>
        <v>240</v>
      </c>
      <c r="G52" s="1"/>
      <c r="H52" s="1"/>
      <c r="I52" s="1"/>
      <c r="J52" s="1"/>
      <c r="K52" s="1"/>
      <c r="L52" s="1"/>
      <c r="M52" s="1"/>
      <c r="N52" s="67"/>
      <c r="O52" s="65"/>
      <c r="P52" s="65"/>
      <c r="Q52" s="66"/>
      <c r="R52" s="1"/>
    </row>
    <row r="53" spans="1:18" ht="11.1" customHeight="1">
      <c r="A53" s="1"/>
      <c r="B53" s="12"/>
      <c r="C53" s="36"/>
      <c r="D53" s="3"/>
      <c r="E53" s="18" t="s">
        <v>7</v>
      </c>
      <c r="F53" s="32">
        <v>200</v>
      </c>
      <c r="G53" s="1"/>
      <c r="H53" s="1"/>
      <c r="I53" s="1"/>
      <c r="J53" s="1"/>
      <c r="K53" s="1"/>
      <c r="L53" s="1"/>
      <c r="M53" s="1"/>
      <c r="N53" s="67"/>
      <c r="O53" s="65"/>
      <c r="P53" s="65"/>
      <c r="Q53" s="66"/>
      <c r="R53" s="1"/>
    </row>
    <row r="54" spans="1:18" ht="11.1" customHeight="1">
      <c r="A54" s="1"/>
      <c r="B54" s="12"/>
      <c r="C54" s="36"/>
      <c r="D54" s="3"/>
      <c r="E54" s="21" t="s">
        <v>30</v>
      </c>
      <c r="F54" s="32">
        <v>40</v>
      </c>
      <c r="G54" s="1"/>
      <c r="H54" s="1"/>
      <c r="I54" s="1"/>
      <c r="J54" s="1"/>
      <c r="K54" s="1"/>
      <c r="L54" s="1"/>
      <c r="M54" s="1"/>
      <c r="N54" s="67"/>
      <c r="O54" s="65"/>
      <c r="P54" s="65"/>
      <c r="Q54" s="66"/>
      <c r="R54" s="1"/>
    </row>
    <row r="55" spans="1:18" ht="11.1" customHeight="1" thickBot="1">
      <c r="A55" s="1"/>
      <c r="B55" s="13"/>
      <c r="C55" s="38"/>
      <c r="D55" s="3"/>
      <c r="E55" s="22" t="s">
        <v>3</v>
      </c>
      <c r="F55" s="33">
        <v>0</v>
      </c>
      <c r="G55" s="1"/>
      <c r="H55" s="1"/>
      <c r="I55" s="1"/>
      <c r="J55" s="1"/>
      <c r="K55" s="1"/>
      <c r="L55" s="1"/>
      <c r="M55" s="1"/>
      <c r="N55" s="67"/>
      <c r="O55" s="65"/>
      <c r="P55" s="65"/>
      <c r="Q55" s="66"/>
      <c r="R55" s="1"/>
    </row>
    <row r="56" spans="1:18" ht="13.5" customHeight="1" thickBot="1">
      <c r="A56" s="1"/>
      <c r="B56" s="14" t="s">
        <v>23</v>
      </c>
      <c r="C56" s="39">
        <f>SUM(C3:C55)</f>
        <v>8800</v>
      </c>
      <c r="D56" s="1"/>
      <c r="E56" s="23" t="s">
        <v>23</v>
      </c>
      <c r="F56" s="34">
        <f>F3+F22+F32+F39+F45+F50+F52</f>
        <v>7905</v>
      </c>
      <c r="G56" s="1"/>
      <c r="H56" s="1"/>
      <c r="I56" s="1"/>
      <c r="J56" s="1"/>
      <c r="K56" s="1"/>
      <c r="L56" s="1"/>
      <c r="M56" s="1"/>
      <c r="N56" s="68" t="s">
        <v>27</v>
      </c>
      <c r="O56" s="69"/>
      <c r="P56" s="69"/>
      <c r="Q56" s="70"/>
      <c r="R56" s="1"/>
    </row>
    <row r="57" spans="1: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</sheetData>
  <sheetProtection password="DE29" sheet="1" objects="1" scenarios="1"/>
  <mergeCells count="5">
    <mergeCell ref="B2:C2"/>
    <mergeCell ref="E2:F2"/>
    <mergeCell ref="N2:Q2"/>
    <mergeCell ref="N3:Q55"/>
    <mergeCell ref="N56:Q56"/>
  </mergeCells>
  <conditionalFormatting sqref="I2:J2">
    <cfRule type="cellIs" dxfId="36" priority="1" operator="greaterThan">
      <formula>0</formula>
    </cfRule>
    <cfRule type="cellIs" dxfId="35" priority="2" operator="lessThan">
      <formula>0</formula>
    </cfRule>
  </conditionalFormatting>
  <hyperlinks>
    <hyperlink ref="N56:Q56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17" priority="1" operator="greaterThan">
      <formula>0</formula>
    </cfRule>
    <cfRule type="cellIs" dxfId="16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15" priority="1" operator="greaterThan">
      <formula>0</formula>
    </cfRule>
    <cfRule type="cellIs" dxfId="14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13" priority="1" operator="greaterThan">
      <formula>0</formula>
    </cfRule>
    <cfRule type="cellIs" dxfId="12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11" priority="1" operator="greaterThan">
      <formula>0</formula>
    </cfRule>
    <cfRule type="cellIs" dxfId="10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9" priority="1" operator="greaterThan">
      <formula>0</formula>
    </cfRule>
    <cfRule type="cellIs" dxfId="8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7" priority="1" operator="greaterThan">
      <formula>0</formula>
    </cfRule>
    <cfRule type="cellIs" dxfId="6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5" priority="1" operator="greaterThan">
      <formula>0</formula>
    </cfRule>
    <cfRule type="cellIs" dxfId="4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J4" sqref="J4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3" priority="1" operator="greaterThan">
      <formula>0</formula>
    </cfRule>
    <cfRule type="cellIs" dxfId="2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6"/>
  <sheetViews>
    <sheetView view="pageBreakPreview" zoomScaleNormal="60" zoomScaleSheetLayoutView="100" workbookViewId="0">
      <selection activeCell="G4" sqref="G4"/>
    </sheetView>
  </sheetViews>
  <sheetFormatPr defaultRowHeight="15"/>
  <cols>
    <col min="1" max="1" width="3.42578125" customWidth="1"/>
    <col min="2" max="2" width="13.85546875" bestFit="1" customWidth="1"/>
    <col min="20" max="20" width="3.28515625" customWidth="1"/>
  </cols>
  <sheetData>
    <row r="1" spans="2:19" ht="5.25" customHeight="1"/>
    <row r="2" spans="2:19" ht="9" customHeight="1">
      <c r="B2" s="55" t="s">
        <v>28</v>
      </c>
      <c r="C2" s="56">
        <v>42948</v>
      </c>
      <c r="D2" s="56">
        <v>42979</v>
      </c>
      <c r="E2" s="56">
        <v>43009</v>
      </c>
      <c r="F2" s="56">
        <v>43040</v>
      </c>
      <c r="G2" s="56">
        <v>43070</v>
      </c>
      <c r="H2" s="56">
        <v>43101</v>
      </c>
      <c r="I2" s="56">
        <v>43132</v>
      </c>
      <c r="J2" s="56">
        <v>43160</v>
      </c>
      <c r="K2" s="56">
        <v>43191</v>
      </c>
      <c r="L2" s="56">
        <v>43221</v>
      </c>
      <c r="M2" s="56">
        <v>43252</v>
      </c>
      <c r="N2" s="56">
        <v>43282</v>
      </c>
      <c r="O2" s="56">
        <v>43313</v>
      </c>
      <c r="P2" s="56">
        <v>43344</v>
      </c>
      <c r="Q2" s="56">
        <v>43374</v>
      </c>
      <c r="R2" s="56">
        <v>43405</v>
      </c>
      <c r="S2" s="56">
        <v>43435</v>
      </c>
    </row>
    <row r="3" spans="2:19" ht="9" customHeight="1">
      <c r="B3" s="55" t="s">
        <v>61</v>
      </c>
      <c r="C3" s="54">
        <f>'Agosto-2017'!$C$57</f>
        <v>0</v>
      </c>
      <c r="D3" s="54">
        <f>'Setembro-2017'!$C$57</f>
        <v>0</v>
      </c>
      <c r="E3" s="54">
        <f>'Outubro-2017'!$C$57</f>
        <v>0</v>
      </c>
      <c r="F3" s="54">
        <f>'Novembro-2017'!$C$57</f>
        <v>0</v>
      </c>
      <c r="G3" s="54">
        <f>'Dezembro-2017'!$C$57</f>
        <v>0</v>
      </c>
      <c r="H3" s="54">
        <f>'Janeiro-2018'!$C$57</f>
        <v>0</v>
      </c>
      <c r="I3" s="54">
        <f>'Fevereiro-2018'!$C$57</f>
        <v>0</v>
      </c>
      <c r="J3" s="54">
        <f>'Março-2018'!$C$57</f>
        <v>0</v>
      </c>
      <c r="K3" s="54">
        <f>'Abril-2018'!$C$57</f>
        <v>0</v>
      </c>
      <c r="L3" s="54">
        <f>'Maio-2018'!$C$57</f>
        <v>0</v>
      </c>
      <c r="M3" s="54">
        <f>'Junho-2018'!$C$57</f>
        <v>0</v>
      </c>
      <c r="N3" s="54">
        <f>'Julho-2018'!$C$57</f>
        <v>0</v>
      </c>
      <c r="O3" s="54">
        <f>'Agosto-2018'!$C$57</f>
        <v>0</v>
      </c>
      <c r="P3" s="54">
        <f>'Setembro-2018'!$C$57</f>
        <v>0</v>
      </c>
      <c r="Q3" s="54">
        <f>'Outubro-2018'!$C$57</f>
        <v>0</v>
      </c>
      <c r="R3" s="54">
        <f>'Novembro-2018'!$C$57</f>
        <v>0</v>
      </c>
      <c r="S3" s="54">
        <f>'Dezembro-2018'!$C$57</f>
        <v>0</v>
      </c>
    </row>
    <row r="4" spans="2:19" ht="9" customHeight="1">
      <c r="B4" s="55" t="s">
        <v>62</v>
      </c>
      <c r="C4" s="54">
        <f>'Agosto-2017'!$F$57</f>
        <v>0</v>
      </c>
      <c r="D4" s="54">
        <f>'Setembro-2017'!$F$57</f>
        <v>0</v>
      </c>
      <c r="E4" s="54">
        <f>'Outubro-2017'!$F$57</f>
        <v>0</v>
      </c>
      <c r="F4" s="54">
        <f>'Novembro-2017'!$F$57</f>
        <v>0</v>
      </c>
      <c r="G4" s="54">
        <f>'Dezembro-2017'!$F$57</f>
        <v>0</v>
      </c>
      <c r="H4" s="54">
        <f>'Janeiro-2018'!$F$57</f>
        <v>0</v>
      </c>
      <c r="I4" s="54">
        <f>'Fevereiro-2018'!$F$57</f>
        <v>0</v>
      </c>
      <c r="J4" s="54">
        <f>'Março-2018'!$F$57</f>
        <v>0</v>
      </c>
      <c r="K4" s="54">
        <f>'Abril-2018'!$F$57</f>
        <v>0</v>
      </c>
      <c r="L4" s="54">
        <f>'Maio-2018'!$F$57</f>
        <v>0</v>
      </c>
      <c r="M4" s="54">
        <f>'Junho-2018'!$F$57</f>
        <v>0</v>
      </c>
      <c r="N4" s="54">
        <f>'Julho-2018'!$F$57</f>
        <v>0</v>
      </c>
      <c r="O4" s="54">
        <f>'Agosto-2018'!$F$57</f>
        <v>0</v>
      </c>
      <c r="P4" s="54">
        <f>'Setembro-2018'!$F$57</f>
        <v>0</v>
      </c>
      <c r="Q4" s="54">
        <f>'Outubro-2018'!$F$57</f>
        <v>0</v>
      </c>
      <c r="R4" s="54">
        <f>'Novembro-2018'!$F$57</f>
        <v>0</v>
      </c>
      <c r="S4" s="54">
        <f>'Dezembro-2018'!$F$57</f>
        <v>0</v>
      </c>
    </row>
    <row r="5" spans="2:19" ht="9" customHeight="1">
      <c r="B5" s="55" t="s">
        <v>29</v>
      </c>
      <c r="C5" s="54">
        <f>'Agosto-2017'!$I$2</f>
        <v>0</v>
      </c>
      <c r="D5" s="54">
        <f>'Setembro-2017'!$I$2</f>
        <v>0</v>
      </c>
      <c r="E5" s="54">
        <f>'Outubro-2017'!$I$2</f>
        <v>0</v>
      </c>
      <c r="F5" s="54">
        <f>'Novembro-2017'!$I$2</f>
        <v>0</v>
      </c>
      <c r="G5" s="54">
        <f>'Dezembro-2017'!$I$2</f>
        <v>0</v>
      </c>
      <c r="H5" s="54">
        <f>'Janeiro-2018'!$I$2</f>
        <v>0</v>
      </c>
      <c r="I5" s="54">
        <f>'Fevereiro-2018'!$I$2</f>
        <v>0</v>
      </c>
      <c r="J5" s="54">
        <f>'Março-2018'!$I$2</f>
        <v>0</v>
      </c>
      <c r="K5" s="54">
        <f>'Abril-2018'!$I$2</f>
        <v>0</v>
      </c>
      <c r="L5" s="54">
        <f>'Maio-2018'!$I$2</f>
        <v>0</v>
      </c>
      <c r="M5" s="54">
        <f>'Junho-2018'!$I$2</f>
        <v>0</v>
      </c>
      <c r="N5" s="54">
        <f>'Julho-2018'!$I$2</f>
        <v>0</v>
      </c>
      <c r="O5" s="54">
        <f>'Agosto-2018'!$I$2</f>
        <v>0</v>
      </c>
      <c r="P5" s="54">
        <f>'Setembro-2018'!$I$2</f>
        <v>0</v>
      </c>
      <c r="Q5" s="54">
        <f>'Outubro-2018'!$I$2</f>
        <v>0</v>
      </c>
      <c r="R5" s="54">
        <f>'Novembro-2018'!$I$2</f>
        <v>0</v>
      </c>
      <c r="S5" s="54">
        <f>'Dezembro-2018'!$I$2</f>
        <v>0</v>
      </c>
    </row>
    <row r="6" spans="2:19" ht="8.25" customHeight="1"/>
  </sheetData>
  <conditionalFormatting sqref="C5:S5">
    <cfRule type="cellIs" dxfId="34" priority="1" operator="lessThan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B2" sqref="B2:C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sortState ref="E3:F26">
    <sortCondition ref="E3"/>
  </sortState>
  <mergeCells count="5">
    <mergeCell ref="B2:C2"/>
    <mergeCell ref="E2:F2"/>
    <mergeCell ref="N3:Q56"/>
    <mergeCell ref="N2:Q2"/>
    <mergeCell ref="N57:Q57"/>
  </mergeCells>
  <conditionalFormatting sqref="I2:J2">
    <cfRule type="cellIs" dxfId="33" priority="1" operator="greaterThan">
      <formula>0</formula>
    </cfRule>
    <cfRule type="cellIs" dxfId="32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31" priority="1" operator="greaterThan">
      <formula>0</formula>
    </cfRule>
    <cfRule type="cellIs" dxfId="30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29" priority="1" operator="greaterThan">
      <formula>0</formula>
    </cfRule>
    <cfRule type="cellIs" dxfId="28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27" priority="1" operator="greaterThan">
      <formula>0</formula>
    </cfRule>
    <cfRule type="cellIs" dxfId="26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25" priority="1" operator="greaterThan">
      <formula>0</formula>
    </cfRule>
    <cfRule type="cellIs" dxfId="24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23" priority="1" operator="greaterThan">
      <formula>0</formula>
    </cfRule>
    <cfRule type="cellIs" dxfId="22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21" priority="1" operator="greaterThan">
      <formula>0</formula>
    </cfRule>
    <cfRule type="cellIs" dxfId="20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view="pageBreakPreview" zoomScaleSheetLayoutView="100" workbookViewId="0">
      <selection activeCell="N2" sqref="N2:Q2"/>
    </sheetView>
  </sheetViews>
  <sheetFormatPr defaultRowHeight="15"/>
  <cols>
    <col min="1" max="1" width="2.28515625" customWidth="1"/>
    <col min="2" max="2" width="14.7109375" bestFit="1" customWidth="1"/>
    <col min="3" max="3" width="12.7109375" customWidth="1"/>
    <col min="4" max="4" width="2" customWidth="1"/>
    <col min="5" max="5" width="21" bestFit="1" customWidth="1"/>
    <col min="6" max="6" width="12.7109375" customWidth="1"/>
    <col min="7" max="7" width="2.5703125" customWidth="1"/>
    <col min="8" max="8" width="25.28515625" bestFit="1" customWidth="1"/>
    <col min="9" max="9" width="16.7109375" bestFit="1" customWidth="1"/>
    <col min="13" max="13" width="2.140625" customWidth="1"/>
    <col min="18" max="18" width="2" customWidth="1"/>
  </cols>
  <sheetData>
    <row r="1" spans="1:18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5" customHeight="1" thickBot="1">
      <c r="A2" s="1"/>
      <c r="B2" s="57" t="s">
        <v>60</v>
      </c>
      <c r="C2" s="58"/>
      <c r="D2" s="1"/>
      <c r="E2" s="59" t="s">
        <v>35</v>
      </c>
      <c r="F2" s="60"/>
      <c r="G2" s="1"/>
      <c r="H2" s="25" t="s">
        <v>26</v>
      </c>
      <c r="I2" s="30">
        <f>C57-F57</f>
        <v>0</v>
      </c>
      <c r="J2" s="2"/>
      <c r="K2" s="1"/>
      <c r="L2" s="1"/>
      <c r="M2" s="1"/>
      <c r="N2" s="75" t="s">
        <v>65</v>
      </c>
      <c r="O2" s="76"/>
      <c r="P2" s="76"/>
      <c r="Q2" s="77"/>
      <c r="R2" s="1"/>
    </row>
    <row r="3" spans="1:18" ht="11.1" customHeight="1" thickBot="1">
      <c r="A3" s="1"/>
      <c r="B3" s="41" t="s">
        <v>0</v>
      </c>
      <c r="C3" s="42">
        <v>0</v>
      </c>
      <c r="D3" s="3"/>
      <c r="E3" s="16" t="s">
        <v>37</v>
      </c>
      <c r="F3" s="17">
        <f>SUM(F4:F20)</f>
        <v>0</v>
      </c>
      <c r="G3" s="1"/>
      <c r="H3" s="1"/>
      <c r="I3" s="1"/>
      <c r="J3" s="1"/>
      <c r="K3" s="1"/>
      <c r="L3" s="1"/>
      <c r="M3" s="1"/>
      <c r="N3" s="71" t="s">
        <v>66</v>
      </c>
      <c r="O3" s="72"/>
      <c r="P3" s="72"/>
      <c r="Q3" s="73"/>
      <c r="R3" s="1"/>
    </row>
    <row r="4" spans="1:18" ht="11.1" customHeight="1">
      <c r="A4" s="1"/>
      <c r="B4" s="43" t="s">
        <v>1</v>
      </c>
      <c r="C4" s="44">
        <v>0</v>
      </c>
      <c r="D4" s="3"/>
      <c r="E4" s="53" t="s">
        <v>6</v>
      </c>
      <c r="F4" s="40">
        <v>0</v>
      </c>
      <c r="G4" s="1"/>
      <c r="H4" s="26" t="s">
        <v>57</v>
      </c>
      <c r="I4" s="27" t="e">
        <f>F57/C57</f>
        <v>#DIV/0!</v>
      </c>
      <c r="J4" s="1"/>
      <c r="K4" s="1"/>
      <c r="L4" s="1"/>
      <c r="M4" s="1"/>
      <c r="N4" s="71"/>
      <c r="O4" s="72"/>
      <c r="P4" s="72"/>
      <c r="Q4" s="73"/>
      <c r="R4" s="1"/>
    </row>
    <row r="5" spans="1:18" ht="11.1" customHeight="1" thickBot="1">
      <c r="A5" s="1"/>
      <c r="B5" s="43" t="s">
        <v>33</v>
      </c>
      <c r="C5" s="44">
        <v>0</v>
      </c>
      <c r="D5" s="3"/>
      <c r="E5" s="53" t="s">
        <v>13</v>
      </c>
      <c r="F5" s="40">
        <v>0</v>
      </c>
      <c r="G5" s="1"/>
      <c r="H5" s="28" t="s">
        <v>58</v>
      </c>
      <c r="I5" s="29" t="e">
        <f>(F39)/C57</f>
        <v>#DIV/0!</v>
      </c>
      <c r="J5" s="4"/>
      <c r="K5" s="1"/>
      <c r="L5" s="1"/>
      <c r="M5" s="1"/>
      <c r="N5" s="74"/>
      <c r="O5" s="72"/>
      <c r="P5" s="72"/>
      <c r="Q5" s="73"/>
      <c r="R5" s="1"/>
    </row>
    <row r="6" spans="1:18" ht="11.1" customHeight="1">
      <c r="A6" s="1"/>
      <c r="B6" s="45"/>
      <c r="C6" s="46"/>
      <c r="D6" s="3"/>
      <c r="E6" s="53" t="s">
        <v>49</v>
      </c>
      <c r="F6" s="40">
        <v>0</v>
      </c>
      <c r="G6" s="1"/>
      <c r="J6" s="4"/>
      <c r="K6" s="1"/>
      <c r="L6" s="1"/>
      <c r="M6" s="1"/>
      <c r="N6" s="74"/>
      <c r="O6" s="72"/>
      <c r="P6" s="72"/>
      <c r="Q6" s="73"/>
      <c r="R6" s="1"/>
    </row>
    <row r="7" spans="1:18" ht="11.1" customHeight="1">
      <c r="A7" s="1"/>
      <c r="B7" s="43"/>
      <c r="C7" s="44"/>
      <c r="D7" s="3"/>
      <c r="E7" s="53" t="s">
        <v>16</v>
      </c>
      <c r="F7" s="40">
        <v>0</v>
      </c>
      <c r="G7" s="1"/>
      <c r="H7" s="1"/>
      <c r="I7" s="1"/>
      <c r="J7" s="1"/>
      <c r="K7" s="1"/>
      <c r="L7" s="1"/>
      <c r="M7" s="1"/>
      <c r="N7" s="74"/>
      <c r="O7" s="72"/>
      <c r="P7" s="72"/>
      <c r="Q7" s="73"/>
      <c r="R7" s="1"/>
    </row>
    <row r="8" spans="1:18" ht="11.1" customHeight="1">
      <c r="A8" s="1"/>
      <c r="B8" s="47"/>
      <c r="C8" s="44"/>
      <c r="D8" s="3"/>
      <c r="E8" s="53" t="s">
        <v>2</v>
      </c>
      <c r="F8" s="40">
        <v>0</v>
      </c>
      <c r="G8" s="1"/>
      <c r="H8" s="1"/>
      <c r="I8" s="1"/>
      <c r="J8" s="1"/>
      <c r="K8" s="1"/>
      <c r="L8" s="1"/>
      <c r="M8" s="1"/>
      <c r="N8" s="74"/>
      <c r="O8" s="72"/>
      <c r="P8" s="72"/>
      <c r="Q8" s="73"/>
      <c r="R8" s="1"/>
    </row>
    <row r="9" spans="1:18" ht="11.1" customHeight="1">
      <c r="A9" s="1"/>
      <c r="B9" s="47"/>
      <c r="C9" s="44"/>
      <c r="D9" s="3"/>
      <c r="E9" s="53" t="s">
        <v>15</v>
      </c>
      <c r="F9" s="40">
        <v>0</v>
      </c>
      <c r="G9" s="1"/>
      <c r="H9" s="1"/>
      <c r="I9" s="1"/>
      <c r="J9" s="1"/>
      <c r="K9" s="1"/>
      <c r="L9" s="1"/>
      <c r="M9" s="1"/>
      <c r="N9" s="74"/>
      <c r="O9" s="72"/>
      <c r="P9" s="72"/>
      <c r="Q9" s="73"/>
      <c r="R9" s="1"/>
    </row>
    <row r="10" spans="1:18" ht="11.1" customHeight="1">
      <c r="A10" s="1"/>
      <c r="B10" s="47"/>
      <c r="C10" s="44"/>
      <c r="D10" s="3"/>
      <c r="E10" s="53" t="s">
        <v>19</v>
      </c>
      <c r="F10" s="40">
        <v>0</v>
      </c>
      <c r="G10" s="1"/>
      <c r="H10" s="1"/>
      <c r="I10" s="1"/>
      <c r="J10" s="1"/>
      <c r="K10" s="1"/>
      <c r="L10" s="1"/>
      <c r="M10" s="1"/>
      <c r="N10" s="74"/>
      <c r="O10" s="72"/>
      <c r="P10" s="72"/>
      <c r="Q10" s="73"/>
      <c r="R10" s="1"/>
    </row>
    <row r="11" spans="1:18" ht="11.1" customHeight="1">
      <c r="A11" s="1"/>
      <c r="B11" s="47"/>
      <c r="C11" s="44"/>
      <c r="D11" s="3"/>
      <c r="E11" s="53" t="s">
        <v>45</v>
      </c>
      <c r="F11" s="40">
        <v>0</v>
      </c>
      <c r="G11" s="1"/>
      <c r="H11" s="1"/>
      <c r="I11" s="1"/>
      <c r="J11" s="1"/>
      <c r="K11" s="1"/>
      <c r="L11" s="1"/>
      <c r="M11" s="1"/>
      <c r="N11" s="74"/>
      <c r="O11" s="72"/>
      <c r="P11" s="72"/>
      <c r="Q11" s="73"/>
      <c r="R11" s="1"/>
    </row>
    <row r="12" spans="1:18" ht="11.1" customHeight="1">
      <c r="A12" s="1"/>
      <c r="B12" s="47"/>
      <c r="C12" s="44"/>
      <c r="D12" s="3"/>
      <c r="E12" s="53" t="s">
        <v>5</v>
      </c>
      <c r="F12" s="40">
        <v>0</v>
      </c>
      <c r="G12" s="1"/>
      <c r="H12" s="1"/>
      <c r="I12" s="1"/>
      <c r="J12" s="1"/>
      <c r="K12" s="1"/>
      <c r="L12" s="1"/>
      <c r="M12" s="1"/>
      <c r="N12" s="74"/>
      <c r="O12" s="72"/>
      <c r="P12" s="72"/>
      <c r="Q12" s="73"/>
      <c r="R12" s="1"/>
    </row>
    <row r="13" spans="1:18" ht="11.1" customHeight="1">
      <c r="A13" s="1"/>
      <c r="B13" s="47"/>
      <c r="C13" s="44"/>
      <c r="D13" s="3"/>
      <c r="E13" s="53" t="s">
        <v>14</v>
      </c>
      <c r="F13" s="40">
        <v>0</v>
      </c>
      <c r="G13" s="1"/>
      <c r="H13" s="1"/>
      <c r="I13" s="1"/>
      <c r="J13" s="1"/>
      <c r="K13" s="1"/>
      <c r="L13" s="1"/>
      <c r="M13" s="1"/>
      <c r="N13" s="74"/>
      <c r="O13" s="72"/>
      <c r="P13" s="72"/>
      <c r="Q13" s="73"/>
      <c r="R13" s="1"/>
    </row>
    <row r="14" spans="1:18" ht="11.1" customHeight="1">
      <c r="A14" s="1"/>
      <c r="B14" s="47"/>
      <c r="C14" s="44"/>
      <c r="D14" s="3"/>
      <c r="E14" s="53" t="s">
        <v>11</v>
      </c>
      <c r="F14" s="40">
        <v>0</v>
      </c>
      <c r="G14" s="1"/>
      <c r="H14" s="1"/>
      <c r="I14" s="1"/>
      <c r="J14" s="1"/>
      <c r="K14" s="1"/>
      <c r="L14" s="1"/>
      <c r="M14" s="1"/>
      <c r="N14" s="74"/>
      <c r="O14" s="72"/>
      <c r="P14" s="72"/>
      <c r="Q14" s="73"/>
      <c r="R14" s="1"/>
    </row>
    <row r="15" spans="1:18" ht="11.1" customHeight="1">
      <c r="A15" s="1"/>
      <c r="B15" s="47"/>
      <c r="C15" s="44"/>
      <c r="D15" s="3"/>
      <c r="E15" s="53" t="s">
        <v>12</v>
      </c>
      <c r="F15" s="40">
        <v>0</v>
      </c>
      <c r="G15" s="1"/>
      <c r="H15" s="5"/>
      <c r="I15" s="1"/>
      <c r="J15" s="1"/>
      <c r="K15" s="1"/>
      <c r="L15" s="1"/>
      <c r="M15" s="1"/>
      <c r="N15" s="74"/>
      <c r="O15" s="72"/>
      <c r="P15" s="72"/>
      <c r="Q15" s="73"/>
      <c r="R15" s="1"/>
    </row>
    <row r="16" spans="1:18" ht="11.1" customHeight="1">
      <c r="A16" s="1"/>
      <c r="B16" s="47"/>
      <c r="C16" s="44"/>
      <c r="D16" s="3"/>
      <c r="E16" s="53" t="s">
        <v>51</v>
      </c>
      <c r="F16" s="40">
        <v>0</v>
      </c>
      <c r="G16" s="1"/>
      <c r="H16" s="6"/>
      <c r="I16" s="1"/>
      <c r="J16" s="1"/>
      <c r="K16" s="1"/>
      <c r="L16" s="1"/>
      <c r="M16" s="1"/>
      <c r="N16" s="74"/>
      <c r="O16" s="72"/>
      <c r="P16" s="72"/>
      <c r="Q16" s="73"/>
      <c r="R16" s="1"/>
    </row>
    <row r="17" spans="1:18" ht="11.1" customHeight="1">
      <c r="A17" s="1"/>
      <c r="B17" s="47"/>
      <c r="C17" s="44"/>
      <c r="D17" s="3"/>
      <c r="E17" s="53" t="s">
        <v>22</v>
      </c>
      <c r="F17" s="40">
        <v>0</v>
      </c>
      <c r="G17" s="1"/>
      <c r="H17" s="6"/>
      <c r="I17" s="1"/>
      <c r="J17" s="1"/>
      <c r="K17" s="1"/>
      <c r="L17" s="1"/>
      <c r="M17" s="1"/>
      <c r="N17" s="74"/>
      <c r="O17" s="72"/>
      <c r="P17" s="72"/>
      <c r="Q17" s="73"/>
      <c r="R17" s="1"/>
    </row>
    <row r="18" spans="1:18" ht="11.1" customHeight="1">
      <c r="A18" s="1"/>
      <c r="B18" s="47"/>
      <c r="C18" s="44"/>
      <c r="D18" s="3"/>
      <c r="E18" s="53" t="s">
        <v>54</v>
      </c>
      <c r="F18" s="40">
        <v>0</v>
      </c>
      <c r="G18" s="1"/>
      <c r="H18" s="5"/>
      <c r="I18" s="1"/>
      <c r="J18" s="1"/>
      <c r="K18" s="1"/>
      <c r="L18" s="1"/>
      <c r="M18" s="1"/>
      <c r="N18" s="74"/>
      <c r="O18" s="72"/>
      <c r="P18" s="72"/>
      <c r="Q18" s="73"/>
      <c r="R18" s="1"/>
    </row>
    <row r="19" spans="1:18" ht="11.1" customHeight="1">
      <c r="A19" s="1"/>
      <c r="B19" s="47"/>
      <c r="C19" s="44"/>
      <c r="D19" s="3"/>
      <c r="E19" s="53" t="s">
        <v>55</v>
      </c>
      <c r="F19" s="40">
        <v>0</v>
      </c>
      <c r="G19" s="1"/>
      <c r="H19" s="5"/>
      <c r="I19" s="1"/>
      <c r="J19" s="1"/>
      <c r="K19" s="1"/>
      <c r="L19" s="1"/>
      <c r="M19" s="1"/>
      <c r="N19" s="74"/>
      <c r="O19" s="72"/>
      <c r="P19" s="72"/>
      <c r="Q19" s="73"/>
      <c r="R19" s="1"/>
    </row>
    <row r="20" spans="1:18" ht="11.1" customHeight="1">
      <c r="A20" s="1"/>
      <c r="B20" s="47"/>
      <c r="C20" s="44"/>
      <c r="D20" s="3"/>
      <c r="E20" s="53" t="s">
        <v>59</v>
      </c>
      <c r="F20" s="40">
        <v>0</v>
      </c>
      <c r="G20" s="1"/>
      <c r="H20" s="5"/>
      <c r="I20" s="1"/>
      <c r="J20" s="1"/>
      <c r="K20" s="1"/>
      <c r="L20" s="1"/>
      <c r="M20" s="1"/>
      <c r="N20" s="74"/>
      <c r="O20" s="72"/>
      <c r="P20" s="72"/>
      <c r="Q20" s="73"/>
      <c r="R20" s="1"/>
    </row>
    <row r="21" spans="1:18" ht="11.1" customHeight="1">
      <c r="A21" s="1"/>
      <c r="B21" s="47"/>
      <c r="C21" s="44"/>
      <c r="D21" s="3"/>
      <c r="E21" s="20" t="s">
        <v>38</v>
      </c>
      <c r="F21" s="19">
        <f>SUM(F22:F30)</f>
        <v>0</v>
      </c>
      <c r="G21" s="1"/>
      <c r="H21" s="5"/>
      <c r="I21" s="1"/>
      <c r="J21" s="1"/>
      <c r="K21" s="1"/>
      <c r="L21" s="1"/>
      <c r="M21" s="1"/>
      <c r="N21" s="74"/>
      <c r="O21" s="72"/>
      <c r="P21" s="72"/>
      <c r="Q21" s="73"/>
      <c r="R21" s="1"/>
    </row>
    <row r="22" spans="1:18" ht="11.1" customHeight="1">
      <c r="A22" s="1"/>
      <c r="B22" s="47"/>
      <c r="C22" s="44"/>
      <c r="D22" s="3"/>
      <c r="E22" s="53" t="s">
        <v>9</v>
      </c>
      <c r="F22" s="40">
        <v>0</v>
      </c>
      <c r="G22" s="1"/>
      <c r="H22" s="5"/>
      <c r="I22" s="1"/>
      <c r="J22" s="1"/>
      <c r="K22" s="1"/>
      <c r="L22" s="1"/>
      <c r="M22" s="1"/>
      <c r="N22" s="74"/>
      <c r="O22" s="72"/>
      <c r="P22" s="72"/>
      <c r="Q22" s="73"/>
      <c r="R22" s="1"/>
    </row>
    <row r="23" spans="1:18" ht="11.1" customHeight="1">
      <c r="A23" s="1"/>
      <c r="B23" s="47"/>
      <c r="C23" s="44"/>
      <c r="D23" s="3"/>
      <c r="E23" s="53" t="s">
        <v>10</v>
      </c>
      <c r="F23" s="40">
        <v>0</v>
      </c>
      <c r="G23" s="1"/>
      <c r="H23" s="5"/>
      <c r="I23" s="1"/>
      <c r="J23" s="1"/>
      <c r="K23" s="1"/>
      <c r="L23" s="1"/>
      <c r="M23" s="1"/>
      <c r="N23" s="74"/>
      <c r="O23" s="72"/>
      <c r="P23" s="72"/>
      <c r="Q23" s="73"/>
      <c r="R23" s="1"/>
    </row>
    <row r="24" spans="1:18" ht="11.1" customHeight="1">
      <c r="A24" s="1"/>
      <c r="B24" s="47"/>
      <c r="C24" s="44"/>
      <c r="D24" s="3"/>
      <c r="E24" s="53" t="s">
        <v>52</v>
      </c>
      <c r="F24" s="40">
        <v>0</v>
      </c>
      <c r="G24" s="1"/>
      <c r="H24" s="5"/>
      <c r="I24" s="1"/>
      <c r="J24" s="1"/>
      <c r="K24" s="1"/>
      <c r="L24" s="1"/>
      <c r="M24" s="1"/>
      <c r="N24" s="74"/>
      <c r="O24" s="72"/>
      <c r="P24" s="72"/>
      <c r="Q24" s="73"/>
      <c r="R24" s="1"/>
    </row>
    <row r="25" spans="1:18" ht="11.1" customHeight="1">
      <c r="A25" s="1"/>
      <c r="B25" s="47"/>
      <c r="C25" s="44"/>
      <c r="D25" s="3"/>
      <c r="E25" s="53" t="s">
        <v>20</v>
      </c>
      <c r="F25" s="40">
        <v>0</v>
      </c>
      <c r="G25" s="1"/>
      <c r="H25" s="5"/>
      <c r="I25" s="1"/>
      <c r="J25" s="1"/>
      <c r="K25" s="1"/>
      <c r="L25" s="1"/>
      <c r="M25" s="1"/>
      <c r="N25" s="74"/>
      <c r="O25" s="72"/>
      <c r="P25" s="72"/>
      <c r="Q25" s="73"/>
      <c r="R25" s="1"/>
    </row>
    <row r="26" spans="1:18" ht="11.1" customHeight="1">
      <c r="A26" s="1"/>
      <c r="B26" s="47"/>
      <c r="C26" s="44"/>
      <c r="D26" s="3"/>
      <c r="E26" s="53" t="s">
        <v>18</v>
      </c>
      <c r="F26" s="40">
        <v>0</v>
      </c>
      <c r="G26" s="1"/>
      <c r="H26" s="5"/>
      <c r="I26" s="1"/>
      <c r="J26" s="1"/>
      <c r="K26" s="1"/>
      <c r="L26" s="1"/>
      <c r="M26" s="1"/>
      <c r="N26" s="74"/>
      <c r="O26" s="72"/>
      <c r="P26" s="72"/>
      <c r="Q26" s="73"/>
      <c r="R26" s="1"/>
    </row>
    <row r="27" spans="1:18" ht="11.1" customHeight="1">
      <c r="A27" s="1"/>
      <c r="B27" s="47"/>
      <c r="C27" s="44"/>
      <c r="D27" s="3"/>
      <c r="E27" s="53" t="s">
        <v>39</v>
      </c>
      <c r="F27" s="40">
        <v>0</v>
      </c>
      <c r="G27" s="1"/>
      <c r="H27" s="5"/>
      <c r="I27" s="1"/>
      <c r="J27" s="1"/>
      <c r="K27" s="1"/>
      <c r="L27" s="1"/>
      <c r="M27" s="1"/>
      <c r="N27" s="74"/>
      <c r="O27" s="72"/>
      <c r="P27" s="72"/>
      <c r="Q27" s="73"/>
      <c r="R27" s="1"/>
    </row>
    <row r="28" spans="1:18" ht="11.1" customHeight="1">
      <c r="A28" s="1"/>
      <c r="B28" s="47"/>
      <c r="C28" s="44"/>
      <c r="D28" s="3"/>
      <c r="E28" s="53" t="s">
        <v>53</v>
      </c>
      <c r="F28" s="40">
        <v>0</v>
      </c>
      <c r="G28" s="1"/>
      <c r="H28" s="5"/>
      <c r="I28" s="1"/>
      <c r="J28" s="1"/>
      <c r="K28" s="1"/>
      <c r="L28" s="1"/>
      <c r="M28" s="1"/>
      <c r="N28" s="74"/>
      <c r="O28" s="72"/>
      <c r="P28" s="72"/>
      <c r="Q28" s="73"/>
      <c r="R28" s="1"/>
    </row>
    <row r="29" spans="1:18" ht="11.1" customHeight="1">
      <c r="A29" s="1"/>
      <c r="B29" s="47"/>
      <c r="C29" s="44"/>
      <c r="D29" s="3"/>
      <c r="E29" s="53" t="s">
        <v>52</v>
      </c>
      <c r="F29" s="40">
        <v>0</v>
      </c>
      <c r="G29" s="1"/>
      <c r="H29" s="7"/>
      <c r="I29" s="1"/>
      <c r="J29" s="1"/>
      <c r="K29" s="1"/>
      <c r="L29" s="1"/>
      <c r="M29" s="1"/>
      <c r="N29" s="74"/>
      <c r="O29" s="72"/>
      <c r="P29" s="72"/>
      <c r="Q29" s="73"/>
      <c r="R29" s="1"/>
    </row>
    <row r="30" spans="1:18" ht="11.1" customHeight="1">
      <c r="A30" s="1"/>
      <c r="B30" s="47"/>
      <c r="C30" s="44"/>
      <c r="D30" s="3"/>
      <c r="E30" s="53" t="s">
        <v>59</v>
      </c>
      <c r="F30" s="40">
        <v>0</v>
      </c>
      <c r="G30" s="1"/>
      <c r="H30" s="7"/>
      <c r="I30" s="1"/>
      <c r="J30" s="1"/>
      <c r="K30" s="1"/>
      <c r="L30" s="1"/>
      <c r="M30" s="1"/>
      <c r="N30" s="74"/>
      <c r="O30" s="72"/>
      <c r="P30" s="72"/>
      <c r="Q30" s="73"/>
      <c r="R30" s="1"/>
    </row>
    <row r="31" spans="1:18" ht="11.1" customHeight="1">
      <c r="A31" s="1"/>
      <c r="B31" s="47"/>
      <c r="C31" s="44"/>
      <c r="D31" s="3"/>
      <c r="E31" s="20" t="s">
        <v>40</v>
      </c>
      <c r="F31" s="19">
        <f>SUM(F32:F37)</f>
        <v>0</v>
      </c>
      <c r="G31" s="1"/>
      <c r="H31" s="5"/>
      <c r="I31" s="1"/>
      <c r="J31" s="1"/>
      <c r="K31" s="1"/>
      <c r="L31" s="1"/>
      <c r="M31" s="1"/>
      <c r="N31" s="74"/>
      <c r="O31" s="72"/>
      <c r="P31" s="72"/>
      <c r="Q31" s="73"/>
      <c r="R31" s="1"/>
    </row>
    <row r="32" spans="1:18" ht="11.1" customHeight="1">
      <c r="A32" s="1"/>
      <c r="B32" s="47"/>
      <c r="C32" s="44"/>
      <c r="D32" s="3"/>
      <c r="E32" s="53" t="s">
        <v>17</v>
      </c>
      <c r="F32" s="40">
        <v>0</v>
      </c>
      <c r="G32" s="1"/>
      <c r="H32" s="5"/>
      <c r="I32" s="1"/>
      <c r="J32" s="1"/>
      <c r="K32" s="1"/>
      <c r="L32" s="1"/>
      <c r="M32" s="1"/>
      <c r="N32" s="74"/>
      <c r="O32" s="72"/>
      <c r="P32" s="72"/>
      <c r="Q32" s="73"/>
      <c r="R32" s="1"/>
    </row>
    <row r="33" spans="1:18" ht="11.1" customHeight="1">
      <c r="A33" s="1"/>
      <c r="B33" s="47"/>
      <c r="C33" s="44"/>
      <c r="D33" s="3"/>
      <c r="E33" s="53" t="s">
        <v>8</v>
      </c>
      <c r="F33" s="40">
        <v>0</v>
      </c>
      <c r="G33" s="1"/>
      <c r="H33" s="5"/>
      <c r="I33" s="1"/>
      <c r="J33" s="1"/>
      <c r="K33" s="1"/>
      <c r="L33" s="1"/>
      <c r="M33" s="1"/>
      <c r="N33" s="74"/>
      <c r="O33" s="72"/>
      <c r="P33" s="72"/>
      <c r="Q33" s="73"/>
      <c r="R33" s="1"/>
    </row>
    <row r="34" spans="1:18" ht="11.1" customHeight="1">
      <c r="A34" s="1"/>
      <c r="B34" s="47"/>
      <c r="C34" s="44"/>
      <c r="D34" s="3"/>
      <c r="E34" s="53" t="s">
        <v>36</v>
      </c>
      <c r="F34" s="40">
        <v>0</v>
      </c>
      <c r="G34" s="1"/>
      <c r="H34" s="5"/>
      <c r="I34" s="1"/>
      <c r="J34" s="1"/>
      <c r="K34" s="1"/>
      <c r="L34" s="1"/>
      <c r="M34" s="1"/>
      <c r="N34" s="74"/>
      <c r="O34" s="72"/>
      <c r="P34" s="72"/>
      <c r="Q34" s="73"/>
      <c r="R34" s="1"/>
    </row>
    <row r="35" spans="1:18" ht="11.1" customHeight="1">
      <c r="A35" s="1"/>
      <c r="B35" s="47"/>
      <c r="C35" s="44"/>
      <c r="D35" s="3"/>
      <c r="E35" s="53" t="s">
        <v>4</v>
      </c>
      <c r="F35" s="40">
        <v>0</v>
      </c>
      <c r="G35" s="1"/>
      <c r="H35" s="7"/>
      <c r="I35" s="1"/>
      <c r="J35" s="1"/>
      <c r="K35" s="1"/>
      <c r="L35" s="1"/>
      <c r="M35" s="1"/>
      <c r="N35" s="74"/>
      <c r="O35" s="72"/>
      <c r="P35" s="72"/>
      <c r="Q35" s="73"/>
      <c r="R35" s="1"/>
    </row>
    <row r="36" spans="1:18" ht="11.1" customHeight="1">
      <c r="A36" s="1"/>
      <c r="B36" s="47"/>
      <c r="C36" s="44"/>
      <c r="D36" s="3"/>
      <c r="E36" s="53" t="s">
        <v>56</v>
      </c>
      <c r="F36" s="40">
        <v>0</v>
      </c>
      <c r="G36" s="1"/>
      <c r="H36" s="7"/>
      <c r="I36" s="1"/>
      <c r="J36" s="1"/>
      <c r="K36" s="1"/>
      <c r="L36" s="1"/>
      <c r="M36" s="1"/>
      <c r="N36" s="74"/>
      <c r="O36" s="72"/>
      <c r="P36" s="72"/>
      <c r="Q36" s="73"/>
      <c r="R36" s="1"/>
    </row>
    <row r="37" spans="1:18" ht="11.1" customHeight="1">
      <c r="A37" s="1"/>
      <c r="B37" s="47"/>
      <c r="C37" s="44"/>
      <c r="D37" s="3"/>
      <c r="E37" s="53" t="s">
        <v>59</v>
      </c>
      <c r="F37" s="40">
        <v>0</v>
      </c>
      <c r="G37" s="1"/>
      <c r="H37" s="7"/>
      <c r="I37" s="1"/>
      <c r="J37" s="1"/>
      <c r="K37" s="1"/>
      <c r="L37" s="1"/>
      <c r="M37" s="1"/>
      <c r="N37" s="74"/>
      <c r="O37" s="72"/>
      <c r="P37" s="72"/>
      <c r="Q37" s="73"/>
      <c r="R37" s="1"/>
    </row>
    <row r="38" spans="1:18" ht="11.1" customHeight="1">
      <c r="A38" s="1"/>
      <c r="B38" s="47"/>
      <c r="C38" s="44"/>
      <c r="D38" s="3"/>
      <c r="E38" s="20" t="s">
        <v>44</v>
      </c>
      <c r="F38" s="19">
        <f>SUM(F39:F46)</f>
        <v>0</v>
      </c>
      <c r="G38" s="1"/>
      <c r="H38" s="5"/>
      <c r="I38" s="1"/>
      <c r="J38" s="1"/>
      <c r="K38" s="1"/>
      <c r="L38" s="1"/>
      <c r="M38" s="1"/>
      <c r="N38" s="74"/>
      <c r="O38" s="72"/>
      <c r="P38" s="72"/>
      <c r="Q38" s="73"/>
      <c r="R38" s="1"/>
    </row>
    <row r="39" spans="1:18" ht="11.1" customHeight="1">
      <c r="A39" s="1"/>
      <c r="B39" s="47"/>
      <c r="C39" s="44"/>
      <c r="D39" s="3"/>
      <c r="E39" s="53" t="s">
        <v>42</v>
      </c>
      <c r="F39" s="40">
        <v>0</v>
      </c>
      <c r="G39" s="1"/>
      <c r="H39" s="5"/>
      <c r="I39" s="1"/>
      <c r="J39" s="1"/>
      <c r="K39" s="1"/>
      <c r="L39" s="1"/>
      <c r="M39" s="1"/>
      <c r="N39" s="74"/>
      <c r="O39" s="72"/>
      <c r="P39" s="72"/>
      <c r="Q39" s="73"/>
      <c r="R39" s="1"/>
    </row>
    <row r="40" spans="1:18" ht="11.1" customHeight="1">
      <c r="A40" s="1"/>
      <c r="B40" s="47"/>
      <c r="C40" s="44"/>
      <c r="D40" s="3"/>
      <c r="E40" s="53" t="s">
        <v>24</v>
      </c>
      <c r="F40" s="40">
        <v>0</v>
      </c>
      <c r="G40" s="1"/>
      <c r="H40" s="5"/>
      <c r="I40" s="1"/>
      <c r="J40" s="1"/>
      <c r="K40" s="1"/>
      <c r="L40" s="1"/>
      <c r="M40" s="1"/>
      <c r="N40" s="74"/>
      <c r="O40" s="72"/>
      <c r="P40" s="72"/>
      <c r="Q40" s="73"/>
      <c r="R40" s="1"/>
    </row>
    <row r="41" spans="1:18" ht="11.1" customHeight="1">
      <c r="A41" s="1"/>
      <c r="B41" s="47"/>
      <c r="C41" s="44"/>
      <c r="D41" s="3"/>
      <c r="E41" s="53" t="s">
        <v>25</v>
      </c>
      <c r="F41" s="40">
        <v>0</v>
      </c>
      <c r="G41" s="1"/>
      <c r="H41" s="5"/>
      <c r="I41" s="1"/>
      <c r="J41" s="1"/>
      <c r="K41" s="1"/>
      <c r="L41" s="1"/>
      <c r="M41" s="1"/>
      <c r="N41" s="74"/>
      <c r="O41" s="72"/>
      <c r="P41" s="72"/>
      <c r="Q41" s="73"/>
      <c r="R41" s="1"/>
    </row>
    <row r="42" spans="1:18" ht="11.1" customHeight="1">
      <c r="A42" s="1"/>
      <c r="B42" s="47"/>
      <c r="C42" s="44"/>
      <c r="D42" s="3"/>
      <c r="E42" s="53" t="s">
        <v>7</v>
      </c>
      <c r="F42" s="40">
        <v>0</v>
      </c>
      <c r="G42" s="1"/>
      <c r="H42" s="5"/>
      <c r="I42" s="1"/>
      <c r="J42" s="1"/>
      <c r="K42" s="1"/>
      <c r="L42" s="1"/>
      <c r="M42" s="1"/>
      <c r="N42" s="74"/>
      <c r="O42" s="72"/>
      <c r="P42" s="72"/>
      <c r="Q42" s="73"/>
      <c r="R42" s="1"/>
    </row>
    <row r="43" spans="1:18" ht="11.1" customHeight="1">
      <c r="A43" s="1"/>
      <c r="B43" s="47"/>
      <c r="C43" s="44"/>
      <c r="D43" s="3"/>
      <c r="E43" s="53" t="s">
        <v>47</v>
      </c>
      <c r="F43" s="40">
        <v>0</v>
      </c>
      <c r="G43" s="1"/>
      <c r="H43" s="5"/>
      <c r="I43" s="1"/>
      <c r="J43" s="1"/>
      <c r="K43" s="1"/>
      <c r="L43" s="1"/>
      <c r="M43" s="1"/>
      <c r="N43" s="74"/>
      <c r="O43" s="72"/>
      <c r="P43" s="72"/>
      <c r="Q43" s="73"/>
      <c r="R43" s="1"/>
    </row>
    <row r="44" spans="1:18" ht="11.1" customHeight="1">
      <c r="A44" s="1"/>
      <c r="B44" s="47"/>
      <c r="C44" s="44"/>
      <c r="D44" s="3"/>
      <c r="E44" s="53" t="s">
        <v>46</v>
      </c>
      <c r="F44" s="40">
        <v>0</v>
      </c>
      <c r="G44" s="1"/>
      <c r="H44" s="5"/>
      <c r="I44" s="1"/>
      <c r="J44" s="1"/>
      <c r="K44" s="1"/>
      <c r="L44" s="1"/>
      <c r="M44" s="1"/>
      <c r="N44" s="74"/>
      <c r="O44" s="72"/>
      <c r="P44" s="72"/>
      <c r="Q44" s="73"/>
      <c r="R44" s="1"/>
    </row>
    <row r="45" spans="1:18" ht="11.1" customHeight="1">
      <c r="A45" s="1"/>
      <c r="B45" s="47"/>
      <c r="C45" s="44"/>
      <c r="D45" s="3"/>
      <c r="E45" s="53" t="s">
        <v>43</v>
      </c>
      <c r="F45" s="40">
        <v>0</v>
      </c>
      <c r="G45" s="1"/>
      <c r="H45" s="5"/>
      <c r="I45" s="1"/>
      <c r="J45" s="1"/>
      <c r="K45" s="1"/>
      <c r="L45" s="1"/>
      <c r="M45" s="1"/>
      <c r="N45" s="74"/>
      <c r="O45" s="72"/>
      <c r="P45" s="72"/>
      <c r="Q45" s="73"/>
      <c r="R45" s="1"/>
    </row>
    <row r="46" spans="1:18" ht="11.1" customHeight="1">
      <c r="A46" s="1"/>
      <c r="B46" s="47"/>
      <c r="C46" s="44"/>
      <c r="D46" s="3"/>
      <c r="E46" s="53" t="s">
        <v>59</v>
      </c>
      <c r="F46" s="40">
        <v>0</v>
      </c>
      <c r="G46" s="1"/>
      <c r="H46" s="5"/>
      <c r="I46" s="1"/>
      <c r="J46" s="1"/>
      <c r="K46" s="1"/>
      <c r="L46" s="1"/>
      <c r="M46" s="1"/>
      <c r="N46" s="74"/>
      <c r="O46" s="72"/>
      <c r="P46" s="72"/>
      <c r="Q46" s="73"/>
      <c r="R46" s="1"/>
    </row>
    <row r="47" spans="1:18" ht="11.1" customHeight="1">
      <c r="A47" s="1"/>
      <c r="B47" s="47"/>
      <c r="C47" s="44"/>
      <c r="D47" s="3"/>
      <c r="E47" s="20" t="s">
        <v>41</v>
      </c>
      <c r="F47" s="19">
        <f>SUM(F48:F51)</f>
        <v>0</v>
      </c>
      <c r="G47" s="1"/>
      <c r="H47" s="5"/>
      <c r="I47" s="1"/>
      <c r="J47" s="1"/>
      <c r="K47" s="1"/>
      <c r="L47" s="1"/>
      <c r="M47" s="1"/>
      <c r="N47" s="74"/>
      <c r="O47" s="72"/>
      <c r="P47" s="72"/>
      <c r="Q47" s="73"/>
      <c r="R47" s="1"/>
    </row>
    <row r="48" spans="1:18" ht="11.1" customHeight="1">
      <c r="A48" s="1"/>
      <c r="B48" s="47"/>
      <c r="C48" s="44"/>
      <c r="D48" s="3"/>
      <c r="E48" s="53" t="s">
        <v>31</v>
      </c>
      <c r="F48" s="40">
        <v>0</v>
      </c>
      <c r="G48" s="1"/>
      <c r="H48" s="5"/>
      <c r="I48" s="1"/>
      <c r="J48" s="1"/>
      <c r="K48" s="1"/>
      <c r="L48" s="1"/>
      <c r="M48" s="1"/>
      <c r="N48" s="74"/>
      <c r="O48" s="72"/>
      <c r="P48" s="72"/>
      <c r="Q48" s="73"/>
      <c r="R48" s="1"/>
    </row>
    <row r="49" spans="1:18" ht="11.1" customHeight="1">
      <c r="A49" s="1"/>
      <c r="B49" s="47"/>
      <c r="C49" s="44"/>
      <c r="D49" s="3"/>
      <c r="E49" s="53" t="s">
        <v>32</v>
      </c>
      <c r="F49" s="40">
        <v>0</v>
      </c>
      <c r="G49" s="1"/>
      <c r="H49" s="8"/>
      <c r="I49" s="1"/>
      <c r="J49" s="1"/>
      <c r="K49" s="1"/>
      <c r="L49" s="1"/>
      <c r="M49" s="1"/>
      <c r="N49" s="74"/>
      <c r="O49" s="72"/>
      <c r="P49" s="72"/>
      <c r="Q49" s="73"/>
      <c r="R49" s="1"/>
    </row>
    <row r="50" spans="1:18" ht="11.1" customHeight="1">
      <c r="A50" s="1"/>
      <c r="B50" s="47"/>
      <c r="C50" s="44"/>
      <c r="D50" s="3"/>
      <c r="E50" s="53" t="s">
        <v>21</v>
      </c>
      <c r="F50" s="40">
        <v>0</v>
      </c>
      <c r="G50" s="1"/>
      <c r="H50" s="5"/>
      <c r="I50" s="1"/>
      <c r="J50" s="1"/>
      <c r="K50" s="1"/>
      <c r="L50" s="1"/>
      <c r="M50" s="1"/>
      <c r="N50" s="74"/>
      <c r="O50" s="72"/>
      <c r="P50" s="72"/>
      <c r="Q50" s="73"/>
      <c r="R50" s="1"/>
    </row>
    <row r="51" spans="1:18" ht="11.1" customHeight="1">
      <c r="A51" s="1"/>
      <c r="B51" s="47"/>
      <c r="C51" s="44"/>
      <c r="D51" s="3"/>
      <c r="E51" s="53" t="s">
        <v>59</v>
      </c>
      <c r="F51" s="40">
        <v>0</v>
      </c>
      <c r="G51" s="1"/>
      <c r="H51" s="5"/>
      <c r="I51" s="1"/>
      <c r="J51" s="1"/>
      <c r="K51" s="1"/>
      <c r="L51" s="1"/>
      <c r="M51" s="1"/>
      <c r="N51" s="74"/>
      <c r="O51" s="72"/>
      <c r="P51" s="72"/>
      <c r="Q51" s="73"/>
      <c r="R51" s="1"/>
    </row>
    <row r="52" spans="1:18" ht="11.1" customHeight="1">
      <c r="A52" s="1"/>
      <c r="B52" s="47"/>
      <c r="C52" s="44"/>
      <c r="D52" s="3"/>
      <c r="E52" s="20" t="s">
        <v>50</v>
      </c>
      <c r="F52" s="19">
        <f>SUM(F53)</f>
        <v>0</v>
      </c>
      <c r="G52" s="1"/>
      <c r="H52" s="1"/>
      <c r="I52" s="1"/>
      <c r="J52" s="1"/>
      <c r="K52" s="1"/>
      <c r="L52" s="1"/>
      <c r="M52" s="1"/>
      <c r="N52" s="74"/>
      <c r="O52" s="72"/>
      <c r="P52" s="72"/>
      <c r="Q52" s="73"/>
      <c r="R52" s="1"/>
    </row>
    <row r="53" spans="1:18" ht="11.1" customHeight="1">
      <c r="A53" s="1"/>
      <c r="B53" s="47"/>
      <c r="C53" s="44"/>
      <c r="D53" s="3"/>
      <c r="E53" s="50" t="s">
        <v>34</v>
      </c>
      <c r="F53" s="40">
        <v>0</v>
      </c>
      <c r="G53" s="1"/>
      <c r="H53" s="1"/>
      <c r="I53" s="1"/>
      <c r="J53" s="1"/>
      <c r="K53" s="1"/>
      <c r="L53" s="1"/>
      <c r="M53" s="1"/>
      <c r="N53" s="74"/>
      <c r="O53" s="72"/>
      <c r="P53" s="72"/>
      <c r="Q53" s="73"/>
      <c r="R53" s="1"/>
    </row>
    <row r="54" spans="1:18" ht="11.1" customHeight="1">
      <c r="A54" s="1"/>
      <c r="B54" s="47"/>
      <c r="C54" s="44"/>
      <c r="D54" s="3"/>
      <c r="E54" s="20" t="s">
        <v>48</v>
      </c>
      <c r="F54" s="19">
        <f>SUM(F55:F56)</f>
        <v>0</v>
      </c>
      <c r="G54" s="1"/>
      <c r="H54" s="1"/>
      <c r="I54" s="1"/>
      <c r="J54" s="1"/>
      <c r="K54" s="1"/>
      <c r="L54" s="1"/>
      <c r="M54" s="1"/>
      <c r="N54" s="74"/>
      <c r="O54" s="72"/>
      <c r="P54" s="72"/>
      <c r="Q54" s="73"/>
      <c r="R54" s="1"/>
    </row>
    <row r="55" spans="1:18" ht="11.1" customHeight="1">
      <c r="A55" s="1"/>
      <c r="B55" s="47"/>
      <c r="C55" s="44"/>
      <c r="D55" s="3"/>
      <c r="E55" s="50" t="s">
        <v>30</v>
      </c>
      <c r="F55" s="40">
        <v>0</v>
      </c>
      <c r="G55" s="1"/>
      <c r="H55" s="1"/>
      <c r="I55" s="1"/>
      <c r="J55" s="1"/>
      <c r="K55" s="1"/>
      <c r="L55" s="1"/>
      <c r="M55" s="1"/>
      <c r="N55" s="74"/>
      <c r="O55" s="72"/>
      <c r="P55" s="72"/>
      <c r="Q55" s="73"/>
      <c r="R55" s="1"/>
    </row>
    <row r="56" spans="1:18" ht="11.1" customHeight="1" thickBot="1">
      <c r="A56" s="1"/>
      <c r="B56" s="48"/>
      <c r="C56" s="49"/>
      <c r="D56" s="3"/>
      <c r="E56" s="51" t="s">
        <v>3</v>
      </c>
      <c r="F56" s="52">
        <v>0</v>
      </c>
      <c r="G56" s="1"/>
      <c r="H56" s="1"/>
      <c r="I56" s="1"/>
      <c r="J56" s="1"/>
      <c r="K56" s="1"/>
      <c r="L56" s="1"/>
      <c r="M56" s="1"/>
      <c r="N56" s="74"/>
      <c r="O56" s="72"/>
      <c r="P56" s="72"/>
      <c r="Q56" s="73"/>
      <c r="R56" s="1"/>
    </row>
    <row r="57" spans="1:18" ht="13.5" customHeight="1" thickBot="1">
      <c r="A57" s="1"/>
      <c r="B57" s="14" t="s">
        <v>23</v>
      </c>
      <c r="C57" s="15">
        <f>SUM(C3:C56)</f>
        <v>0</v>
      </c>
      <c r="D57" s="1"/>
      <c r="E57" s="23" t="s">
        <v>23</v>
      </c>
      <c r="F57" s="24">
        <f>F3+F21+F31+F38+F47+F52+F54</f>
        <v>0</v>
      </c>
      <c r="G57" s="1"/>
      <c r="H57" s="1"/>
      <c r="I57" s="1"/>
      <c r="J57" s="1"/>
      <c r="K57" s="1"/>
      <c r="L57" s="1"/>
      <c r="M57" s="1"/>
      <c r="N57" s="68" t="s">
        <v>27</v>
      </c>
      <c r="O57" s="69"/>
      <c r="P57" s="69"/>
      <c r="Q57" s="70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sheetProtection password="D1E9" sheet="1" objects="1" scenarios="1"/>
  <mergeCells count="5">
    <mergeCell ref="B2:C2"/>
    <mergeCell ref="E2:F2"/>
    <mergeCell ref="N2:Q2"/>
    <mergeCell ref="N3:Q56"/>
    <mergeCell ref="N57:Q57"/>
  </mergeCells>
  <conditionalFormatting sqref="I2:J2">
    <cfRule type="cellIs" dxfId="19" priority="1" operator="greaterThan">
      <formula>0</formula>
    </cfRule>
    <cfRule type="cellIs" dxfId="18" priority="2" operator="lessThan">
      <formula>0</formula>
    </cfRule>
  </conditionalFormatting>
  <hyperlinks>
    <hyperlink ref="N57:Q57" r:id="rId1" display="GuiadeFinancas.com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19</vt:i4>
      </vt:variant>
    </vt:vector>
  </HeadingPairs>
  <TitlesOfParts>
    <vt:vector size="38" baseType="lpstr">
      <vt:lpstr>Modelo Preenchido</vt:lpstr>
      <vt:lpstr>Agosto-2017</vt:lpstr>
      <vt:lpstr>Setembro-2017</vt:lpstr>
      <vt:lpstr>Outubro-2017</vt:lpstr>
      <vt:lpstr>Novembro-2017</vt:lpstr>
      <vt:lpstr>Dezembro-2017</vt:lpstr>
      <vt:lpstr>Janeiro-2018</vt:lpstr>
      <vt:lpstr>Fevereiro-2018</vt:lpstr>
      <vt:lpstr>Março-2018</vt:lpstr>
      <vt:lpstr>Abril-2018</vt:lpstr>
      <vt:lpstr>Maio-2018</vt:lpstr>
      <vt:lpstr>Junho-2018</vt:lpstr>
      <vt:lpstr>Julho-2018</vt:lpstr>
      <vt:lpstr>Agosto-2018</vt:lpstr>
      <vt:lpstr>Setembro-2018</vt:lpstr>
      <vt:lpstr>Outubro-2018</vt:lpstr>
      <vt:lpstr>Novembro-2018</vt:lpstr>
      <vt:lpstr>Dezembro-2018</vt:lpstr>
      <vt:lpstr>Gráficos</vt:lpstr>
      <vt:lpstr>'Abril-2018'!Area_de_impressao</vt:lpstr>
      <vt:lpstr>'Agosto-2017'!Area_de_impressao</vt:lpstr>
      <vt:lpstr>'Agosto-2018'!Area_de_impressao</vt:lpstr>
      <vt:lpstr>'Dezembro-2017'!Area_de_impressao</vt:lpstr>
      <vt:lpstr>'Dezembro-2018'!Area_de_impressao</vt:lpstr>
      <vt:lpstr>'Fevereiro-2018'!Area_de_impressao</vt:lpstr>
      <vt:lpstr>Gráficos!Area_de_impressao</vt:lpstr>
      <vt:lpstr>'Janeiro-2018'!Area_de_impressao</vt:lpstr>
      <vt:lpstr>'Julho-2018'!Area_de_impressao</vt:lpstr>
      <vt:lpstr>'Junho-2018'!Area_de_impressao</vt:lpstr>
      <vt:lpstr>'Maio-2018'!Area_de_impressao</vt:lpstr>
      <vt:lpstr>'Março-2018'!Area_de_impressao</vt:lpstr>
      <vt:lpstr>'Modelo Preenchido'!Area_de_impressao</vt:lpstr>
      <vt:lpstr>'Novembro-2017'!Area_de_impressao</vt:lpstr>
      <vt:lpstr>'Novembro-2018'!Area_de_impressao</vt:lpstr>
      <vt:lpstr>'Outubro-2017'!Area_de_impressao</vt:lpstr>
      <vt:lpstr>'Outubro-2018'!Area_de_impressao</vt:lpstr>
      <vt:lpstr>'Setembro-2017'!Area_de_impressao</vt:lpstr>
      <vt:lpstr>'Setembro-2018'!Area_de_impressao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Vargas</dc:creator>
  <dc:description>GuiadeFinancas.com</dc:description>
  <cp:lastModifiedBy>Rodrigo</cp:lastModifiedBy>
  <cp:lastPrinted>2015-08-28T23:03:30Z</cp:lastPrinted>
  <dcterms:created xsi:type="dcterms:W3CDTF">2015-08-27T19:42:58Z</dcterms:created>
  <dcterms:modified xsi:type="dcterms:W3CDTF">2017-09-14T11:52:15Z</dcterms:modified>
</cp:coreProperties>
</file>